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tabRatio="777"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'市对下转移支付绩效目标表09-2'!$A:$A,'市对下转移支付绩效目标表09-2'!$1:$1</definedName>
    <definedName name="_xlnm.Print_Titles" localSheetId="12">'市对下转移支付预算表09-1'!$A:$A,'市对下转移支付预算表09-1'!$1:$1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workbook>
</file>

<file path=xl/calcChain.xml><?xml version="1.0" encoding="utf-8"?>
<calcChain xmlns="http://schemas.openxmlformats.org/spreadsheetml/2006/main">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<sst xmlns="http://schemas.openxmlformats.org/spreadsheetml/2006/main" count="885" uniqueCount="390">
  <si>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</si>
  <si>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</si>
  <si>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</si>
  <si>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</si>
  <si>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</si>
  <si>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</si>
  <si>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</si>
  <si>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</si>
  <si>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</si>
  <si>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</si>
  <si>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</si>
  <si>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</si>
  <si>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</si>
  <si>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</si>
  <si>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</si>
  <si>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</si>
  <si>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</si>
  <si>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</si>
  <si>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</si>
  <si>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</si>
  <si>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</si>
  <si>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</si>
  <si>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</si>
  <si>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</si>
  <si>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</si>
  <si>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</si>
  <si>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</si>
  <si>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</si>
  <si>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</si>
  <si>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</si>
  <si>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</si>
  <si>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</si>
  <si>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</si>
  <si>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</si>
  <si>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</si>
  <si>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</si>
  <si>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</si>
  <si>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</si>
  <si>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</si>
  <si>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</si>
  <si>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</si>
  <si>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</si>
  <si>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</si>
  <si>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</si>
  <si>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</si>
  <si>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</si>
  <si>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</si>
  <si>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</si>
  <si>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</si>
  <si>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</si>
  <si>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</si>
  <si>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</si>
  <si>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</si>
  <si>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</si>
  <si>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</si>
  <si>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</si>
  <si>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</si>
  <si>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</si>
  <si>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</si>
  <si>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</si>
  <si>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</si>
  <si>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</si>
  <si>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</si>
  <si>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</si>
  <si>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</si>
  <si>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</si>
  <si>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</si>
  <si>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</si>
  <si>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</si>
  <si>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332</t>
  </si>
  <si>
    <t>昆明仲裁委员会办公室</t>
  </si>
  <si>
    <t>332001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</si>
  <si>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</si>
  <si>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</si>
  <si>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</si>
  <si>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</si>
  <si>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</si>
  <si>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</si>
  <si>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</si>
  <si>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</si>
  <si>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</si>
  <si>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</si>
  <si>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</si>
  <si>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</si>
  <si>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</si>
  <si>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</si>
  <si>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</si>
  <si>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</si>
  <si>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</si>
  <si>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</si>
  <si>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</si>
  <si>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</si>
  <si>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</si>
  <si>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</si>
  <si>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</si>
  <si>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</si>
  <si>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</si>
  <si>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</si>
  <si>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</si>
  <si>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</si>
  <si>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</si>
  <si>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</si>
  <si>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2010399</t>
  </si>
  <si>
    <t>其他政府办公厅（室）及相关机构事务支出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</si>
  <si>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</si>
  <si>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</si>
  <si>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</si>
  <si>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</si>
  <si>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</si>
  <si>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</si>
  <si>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</si>
  <si>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</si>
  <si>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</si>
  <si>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</si>
  <si>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</si>
  <si>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</si>
  <si>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</si>
  <si>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</si>
  <si>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</si>
  <si>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</si>
  <si>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</si>
  <si>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</si>
  <si>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</si>
  <si>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</si>
  <si>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</si>
  <si>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</si>
  <si>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</si>
  <si>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</si>
  <si>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</si>
  <si>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</si>
  <si>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</si>
  <si>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</si>
  <si>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</si>
  <si>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</si>
  <si>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</si>
  <si>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</si>
  <si>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</si>
  <si>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</si>
  <si>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</si>
  <si>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</si>
  <si>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</si>
  <si>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</si>
  <si>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</si>
  <si>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</si>
  <si>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</si>
  <si>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</si>
  <si>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</si>
  <si>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</si>
  <si>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</si>
  <si>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</si>
  <si>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</si>
  <si>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</si>
  <si>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</si>
  <si>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</si>
  <si>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</si>
  <si>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</si>
  <si>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</si>
  <si>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</si>
  <si>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</si>
  <si>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</si>
  <si>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</si>
  <si>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</si>
  <si>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</si>
  <si>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</si>
  <si>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</si>
  <si>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</si>
  <si>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</si>
  <si>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</si>
  <si>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</si>
  <si>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</si>
  <si>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</si>
  <si>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</si>
  <si>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</si>
  <si>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</si>
  <si>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</si>
  <si>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</si>
  <si>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</si>
  <si>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</si>
  <si>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</si>
  <si>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</si>
  <si>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</si>
  <si>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</si>
  <si>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</si>
  <si>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</si>
  <si>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</si>
  <si>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</si>
  <si>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</si>
  <si>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</si>
  <si>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</si>
  <si>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</si>
  <si>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</si>
  <si>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</si>
  <si>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</si>
  <si>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</si>
  <si>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</si>
  <si>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530100210000000006483</t>
  </si>
  <si>
    <t>事业人员支出工资</t>
  </si>
  <si>
    <t>30101</t>
  </si>
  <si>
    <t>基本工资</t>
  </si>
  <si>
    <t>30102</t>
  </si>
  <si>
    <t>津贴补贴</t>
  </si>
  <si>
    <t>30103</t>
  </si>
  <si>
    <t>奖金</t>
  </si>
  <si>
    <t>30107</t>
  </si>
  <si>
    <t>绩效工资</t>
  </si>
  <si>
    <t>530100210000000006484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</si>
  <si>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</si>
  <si>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</si>
  <si>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</si>
  <si>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</si>
  <si>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</si>
  <si>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</si>
  <si>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</si>
  <si>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</si>
  <si>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</si>
  <si>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</si>
  <si>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</si>
  <si>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530100210000000006485</t>
  </si>
  <si>
    <t>30113</t>
  </si>
  <si>
    <t>530100210000000006486</t>
  </si>
  <si>
    <t>公车购置及运维费</t>
  </si>
  <si>
    <t>30231</t>
  </si>
  <si>
    <t>公务用车运行维护费</t>
  </si>
  <si>
    <t>530100210000000006488</t>
  </si>
  <si>
    <t>工会经费</t>
  </si>
  <si>
    <t>30228</t>
  </si>
  <si>
    <t>530100210000000006489</t>
  </si>
  <si>
    <t>一般公用经费</t>
  </si>
  <si>
    <t>30201</t>
  </si>
  <si>
    <t>办公费</t>
  </si>
  <si>
    <t>30205</t>
  </si>
  <si>
    <t>水费</t>
  </si>
  <si>
    <t>30206</t>
  </si>
  <si>
    <t>电费</t>
  </si>
  <si>
    <t>30207</t>
  </si>
  <si>
    <t>邮电费</t>
  </si>
  <si>
    <t>30209</t>
  </si>
  <si>
    <t>物业管理费</t>
  </si>
  <si>
    <t>30211</t>
  </si>
  <si>
    <t>差旅费</t>
  </si>
  <si>
    <t>30213</t>
  </si>
  <si>
    <t>维修（护）费</t>
  </si>
  <si>
    <t>30215</t>
  </si>
  <si>
    <t>会议费</t>
  </si>
  <si>
    <t>30216</t>
  </si>
  <si>
    <t>培训费</t>
  </si>
  <si>
    <t>30226</t>
  </si>
  <si>
    <t>劳务费</t>
  </si>
  <si>
    <t>30229</t>
  </si>
  <si>
    <t>福利费</t>
  </si>
  <si>
    <t>530100221100000152805</t>
  </si>
  <si>
    <t>对个人和家庭的补助</t>
  </si>
  <si>
    <t>30305</t>
  </si>
  <si>
    <t>生活补助</t>
  </si>
  <si>
    <t>530100221100000152806</t>
  </si>
  <si>
    <t>30217</t>
  </si>
  <si>
    <t>530100231100001464941</t>
  </si>
  <si>
    <t>事业人员奖励性绩效</t>
  </si>
  <si>
    <t>预算05-1表</t>
  </si>
  <si>
    <t>项目分类</t>
  </si>
  <si>
    <t>项目单位</t>
  </si>
  <si>
    <t>经济科目编码</t>
  </si>
  <si>
    <t>经济科目名称</t>
  </si>
  <si>
    <t>本年拨款</t>
  </si>
  <si>
    <t>其中：本次下达</t>
  </si>
  <si>
    <t>事业发展类</t>
  </si>
  <si>
    <t>530100200000000000071</t>
  </si>
  <si>
    <t>仲裁委行政事业性成本专项经费</t>
  </si>
  <si>
    <t>预算05-2表</t>
  </si>
  <si>
    <t>项目年度绩效目标</t>
  </si>
  <si>
    <t>一级指标</t>
  </si>
  <si>
    <t>二级指标</t>
  </si>
  <si>
    <t>三级指标</t>
  </si>
  <si>
    <t>指标性质</t>
  </si>
  <si>
    <t>指标值</t>
  </si>
  <si>
    <t>度量单位</t>
  </si>
  <si>
    <t>指标属性</t>
  </si>
  <si>
    <t>指标内容</t>
  </si>
  <si>
    <t>1.依法受理和仲裁经济合同纠纷。
2.认真贯彻落实仲裁法律制度，在省内深入宣传推行仲裁法律制度，依法独立开展仲裁工作。
3.加强昆明仲裁委办公室自身建设，完善内部治理结构，健全内部监督制度，探索仲裁秘书职业化和专业化水平，严格资产管理。
4.加强信息化建设，探索发展互联网仲裁，从内部局域网到案件管理系统再到互联网仲裁平台，分三步完成仲裁工作管理信息系统建设。
5.主动融入国家战略，积极探索建立适应中国（云南）自由贸易试验区和昆明区域性国际中心城市建设的仲裁规则和管理模式。
6.根据省委、省政府和市委、市政府昆明中央法务区工作的要求，加强在昆明中央法务区仲裁工作的开展。</t>
  </si>
  <si>
    <t>产出指标</t>
  </si>
  <si>
    <t>数量指标</t>
  </si>
  <si>
    <t>　 受理仲裁案件数量</t>
  </si>
  <si>
    <t>&gt;=</t>
  </si>
  <si>
    <t>800</t>
  </si>
  <si>
    <t>件</t>
  </si>
  <si>
    <t>定量指标</t>
  </si>
  <si>
    <t>反映全年受理仲裁案件立案数量</t>
  </si>
  <si>
    <t>1.依法受理和仲裁经济合同纠纷。
2.认真贯彻落实仲裁法律制度，在省内深入宣传推行仲裁法律制度，规范我市仲裁发展秩序，支持依法独立开展仲裁工作。
3.加强昆明仲裁委自身建设，完善内部治理结构，健全内部监督制度，探索仲裁秘书职业化和专业化水平，严格资产管理。
4.加强信息化建设，探索发展互联网仲裁，从内部局域网到案件管理系统再到互联网仲裁平台，分三步完成仲裁工作管理信息系统建设。
5.主动融入国家战略，积极探索建立适应中国（云南）自由贸易试验区和昆明区域性国际中心城市建设的仲裁规则和管理模式。
6根据省委、省政府和市委、市政府中央法务区建设的要求，先行入驻中央法务区推广仲裁工作。</t>
  </si>
  <si>
    <t>仲裁案件结案数量</t>
  </si>
  <si>
    <t>700</t>
  </si>
  <si>
    <t>根据仲裁法、仲裁规则等办案规定对仲裁案件办理时效的规定执行</t>
  </si>
  <si>
    <t>质量指标</t>
  </si>
  <si>
    <t>仲裁案件结案率</t>
  </si>
  <si>
    <t>87.5</t>
  </si>
  <si>
    <t>%</t>
  </si>
  <si>
    <t>根据受理仲裁案件数量情况和仲裁办案规定等对仲裁案件办理时效的规定办结仲裁案件的结案率</t>
  </si>
  <si>
    <t>时效指标</t>
  </si>
  <si>
    <t>普通程序时效</t>
  </si>
  <si>
    <t>&lt;=</t>
  </si>
  <si>
    <t>月</t>
  </si>
  <si>
    <t>根据仲裁法、仲裁规则等对仲裁案件普通程序办理时效的规定执行</t>
  </si>
  <si>
    <t>效益指标</t>
  </si>
  <si>
    <t>经济效益</t>
  </si>
  <si>
    <t>　 收取仲裁收费</t>
  </si>
  <si>
    <t>1000</t>
  </si>
  <si>
    <t>万元</t>
  </si>
  <si>
    <t>反映全年通过立案收取仲裁收费金额的收费情况</t>
  </si>
  <si>
    <t>降低仲裁收费</t>
  </si>
  <si>
    <t>反映全年通过执行中央“减税降费”优惠政策，降低收取的仲裁费金额</t>
  </si>
  <si>
    <t>满意度指标</t>
  </si>
  <si>
    <t>服务对象满意度</t>
  </si>
  <si>
    <t>　 案件结案当事人满意度</t>
  </si>
  <si>
    <t>50</t>
  </si>
  <si>
    <t>定性指标</t>
  </si>
  <si>
    <t>根据仲裁法、仲裁规则等对仲裁自动履行、执行的规定</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</si>
  <si>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</si>
  <si>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</si>
  <si>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</si>
  <si>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</si>
  <si>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</si>
  <si>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</si>
  <si>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</si>
  <si>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</si>
  <si>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</si>
  <si>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</si>
  <si>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</si>
  <si>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</si>
  <si>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</si>
  <si>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</si>
  <si>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</si>
  <si>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</si>
  <si>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年</t>
  </si>
  <si>
    <t>公务车辆保险</t>
  </si>
  <si>
    <t>机动车保险服务</t>
  </si>
  <si>
    <t>复印纸打印纸采购</t>
  </si>
  <si>
    <t>复印纸</t>
  </si>
  <si>
    <t>包</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</si>
  <si>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</si>
  <si>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</si>
  <si>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</si>
  <si>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</si>
  <si>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</si>
  <si>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</si>
  <si>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</si>
  <si>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</si>
  <si>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</si>
  <si>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</si>
  <si>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</si>
  <si>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</si>
  <si>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</si>
  <si>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</si>
  <si>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</si>
  <si>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</si>
  <si>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</si>
  <si>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</si>
  <si>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</si>
  <si>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</si>
  <si>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</si>
  <si>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</si>
  <si>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</si>
  <si>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</si>
  <si>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</si>
  <si>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</si>
  <si>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</si>
  <si>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</si>
  <si>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</si>
  <si>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</si>
  <si>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</si>
  <si>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</si>
  <si>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</si>
  <si>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</si>
  <si>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</si>
  <si>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</si>
  <si>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</si>
  <si>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</si>
  <si>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</si>
  <si>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</si>
  <si>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备注：我部门2025年度没有新增资产配置预算，故本表为空表。</t>
  </si>
  <si>
    <t>预算11表</t>
  </si>
  <si>
    <t>上级补助</t>
  </si>
  <si>
    <t>备注：我部门2025年度没有上级转移支付补助项目支出预算，故本表为空表。</t>
  </si>
  <si>
    <t>预算12表</t>
  </si>
  <si>
    <t>项目级次</t>
  </si>
  <si>
    <t>313 事业发展类</t>
  </si>
  <si>
    <t>本级</t>
  </si>
  <si>
    <t/>
  </si>
  <si>
    <t>备注：我部门2025年没有市对下转移支付预算，故市对下转移支付绩效目标表为空表。</t>
    <phoneticPr fontId="16" type="noConversion"/>
  </si>
  <si>
    <t>备注：我部门2025年没有政府购买服务预算，故本表为空表。</t>
    <phoneticPr fontId="16" type="noConversion"/>
  </si>
  <si>
    <t>备注：我部门2025年没有市对下转移支付预算，故本表为空表。</t>
    <phoneticPr fontId="16" type="noConversion"/>
  </si>
  <si>
    <t>备注：我部门2025年没有政府性基金预算支出，故本表为空表。</t>
    <phoneticPr fontId="16" type="noConversion"/>
  </si>
</sst>
</file>

<file path=xl/styles.xml><?xml version="1.0" encoding="utf-8"?>
<styleSheet xmlns="http://schemas.openxmlformats.org/spreadsheetml/2006/main">
  <numFmts count="4">
    <numFmt numFmtId="177" formatCode="yyyy\-mm\-dd\ hh:mm:ss"/>
    <numFmt numFmtId="179" formatCode="#,##0;\-#,##0;;@"/>
    <numFmt numFmtId="180" formatCode="yyyy\-mm\-dd"/>
    <numFmt numFmtId="181" formatCode="#,##0.00;\-#,##0.00;;@"/>
  </numFmts>
  <fonts count="1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7" fontId="15" fillId="0" borderId="7">
      <alignment horizontal="right" vertical="center"/>
    </xf>
    <xf numFmtId="180" fontId="15" fillId="0" borderId="7">
      <alignment horizontal="right" vertical="center"/>
    </xf>
    <xf numFmtId="10" fontId="15" fillId="0" borderId="7">
      <alignment horizontal="right" vertical="center"/>
    </xf>
    <xf numFmtId="179" fontId="15" fillId="0" borderId="7">
      <alignment horizontal="right" vertical="center"/>
    </xf>
    <xf numFmtId="181" fontId="15" fillId="0" borderId="7">
      <alignment horizontal="right" vertical="center"/>
    </xf>
    <xf numFmtId="181" fontId="15" fillId="0" borderId="7">
      <alignment horizontal="right" vertical="center"/>
    </xf>
    <xf numFmtId="49" fontId="15" fillId="0" borderId="7">
      <alignment horizontal="left" vertical="center" wrapText="1"/>
    </xf>
    <xf numFmtId="56" fontId="15" fillId="0" borderId="7">
      <alignment horizontal="right" vertical="center"/>
    </xf>
  </cellStyleXfs>
  <cellXfs count="22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pplyBorder="1">
      <alignment horizontal="right" vertical="center"/>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Border="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81" fontId="5" fillId="0" borderId="7" xfId="0" applyNumberFormat="1"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79" fontId="5" fillId="0" borderId="7" xfId="4" applyNumberFormat="1" applyFont="1" applyBorder="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49" fontId="5" fillId="0" borderId="7" xfId="7" applyNumberFormat="1" applyFont="1" applyBorder="1">
      <alignment horizontal="left" vertical="center" wrapText="1"/>
    </xf>
    <xf numFmtId="0" fontId="2" fillId="0" borderId="0" xfId="0" applyFont="1" applyBorder="1" applyAlignment="1">
      <alignment horizontal="right" vertical="center" wrapText="1"/>
    </xf>
    <xf numFmtId="49" fontId="4" fillId="0" borderId="7" xfId="0" applyNumberFormat="1"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81"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7" fillId="2" borderId="0" xfId="0"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2" borderId="0" xfId="0" applyFont="1" applyFill="1" applyBorder="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2" fillId="0" borderId="7" xfId="0" applyFont="1" applyBorder="1" applyAlignment="1">
      <alignment horizontal="left" vertical="center" wrapText="1" indent="2"/>
    </xf>
    <xf numFmtId="0" fontId="2" fillId="2" borderId="7" xfId="0" applyFont="1" applyFill="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9" fillId="0" borderId="0" xfId="0" applyFont="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0" fillId="0" borderId="0" xfId="0" applyFont="1"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0" xfId="0" applyFont="1" applyFill="1" applyBorder="1" applyAlignment="1">
      <alignment horizontal="left" vertical="center"/>
    </xf>
    <xf numFmtId="181"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1" fillId="2" borderId="0" xfId="0" applyFont="1" applyFill="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0" fillId="0" borderId="0" xfId="0" applyBorder="1" applyAlignment="1">
      <alignment horizontal="center" vertical="center"/>
    </xf>
  </cellXfs>
  <cellStyles count="9">
    <cellStyle name="DateStyle" xfId="2"/>
    <cellStyle name="DateTimeStyle" xfId="1"/>
    <cellStyle name="IntegralNumberStyle" xfId="4"/>
    <cellStyle name="MoneyStyle" xfId="5"/>
    <cellStyle name="NumberStyle" xfId="6"/>
    <cellStyle name="PercentStyle" xfId="3"/>
    <cellStyle name="TextStyle" xfId="7"/>
    <cellStyle name="TimeStyle" xfId="8"/>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17" activePane="bottomLeft" state="frozen"/>
      <selection pane="bottomLeft" activeCell="A7" sqref="A7"/>
    </sheetView>
  </sheetViews>
  <sheetFormatPr defaultColWidth="8.625" defaultRowHeight="12.75" customHeight="1"/>
  <cols>
    <col min="1" max="4" width="41" customWidth="1"/>
  </cols>
  <sheetData>
    <row r="1" spans="1:4" ht="12.75" customHeight="1">
      <c r="A1" s="1"/>
      <c r="B1" s="1"/>
      <c r="C1" s="1"/>
      <c r="D1" s="1"/>
    </row>
    <row r="2" spans="1:4" ht="15" customHeight="1">
      <c r="A2" s="23"/>
      <c r="B2" s="23"/>
      <c r="C2" s="23"/>
      <c r="D2" s="34" t="s">
        <v>0</v>
      </c>
    </row>
    <row r="3" spans="1:4" ht="41.25" customHeight="1">
      <c r="A3" s="90" t="str">
        <f>"2025"&amp;"年部门财务收支预算总表"</f>
        <v>2025年部门财务收支预算总表</v>
      </c>
      <c r="B3" s="91"/>
      <c r="C3" s="91"/>
      <c r="D3" s="91"/>
    </row>
    <row r="4" spans="1:4" ht="17.25" customHeight="1">
      <c r="A4" s="92" t="str">
        <f>"单位名称："&amp;"昆明仲裁委员会办公室"</f>
        <v>单位名称：昆明仲裁委员会办公室</v>
      </c>
      <c r="B4" s="93"/>
      <c r="D4" s="71" t="s">
        <v>1</v>
      </c>
    </row>
    <row r="5" spans="1:4" ht="23.25" customHeight="1">
      <c r="A5" s="94" t="s">
        <v>2</v>
      </c>
      <c r="B5" s="95"/>
      <c r="C5" s="94" t="s">
        <v>3</v>
      </c>
      <c r="D5" s="95"/>
    </row>
    <row r="6" spans="1:4" ht="24" customHeight="1">
      <c r="A6" s="78" t="s">
        <v>4</v>
      </c>
      <c r="B6" s="78" t="s">
        <v>5</v>
      </c>
      <c r="C6" s="78" t="s">
        <v>6</v>
      </c>
      <c r="D6" s="78" t="s">
        <v>5</v>
      </c>
    </row>
    <row r="7" spans="1:4" ht="17.25" customHeight="1">
      <c r="A7" s="79" t="s">
        <v>7</v>
      </c>
      <c r="B7" s="45">
        <v>9934315.5999999996</v>
      </c>
      <c r="C7" s="79" t="s">
        <v>8</v>
      </c>
      <c r="D7" s="45">
        <v>8176003.5999999996</v>
      </c>
    </row>
    <row r="8" spans="1:4" ht="17.25" customHeight="1">
      <c r="A8" s="79" t="s">
        <v>9</v>
      </c>
      <c r="B8" s="45"/>
      <c r="C8" s="79" t="s">
        <v>10</v>
      </c>
      <c r="D8" s="45"/>
    </row>
    <row r="9" spans="1:4" ht="17.25" customHeight="1">
      <c r="A9" s="79" t="s">
        <v>11</v>
      </c>
      <c r="B9" s="45"/>
      <c r="C9" s="89" t="s">
        <v>12</v>
      </c>
      <c r="D9" s="45"/>
    </row>
    <row r="10" spans="1:4" ht="17.25" customHeight="1">
      <c r="A10" s="79" t="s">
        <v>13</v>
      </c>
      <c r="B10" s="45"/>
      <c r="C10" s="89" t="s">
        <v>14</v>
      </c>
      <c r="D10" s="45"/>
    </row>
    <row r="11" spans="1:4" ht="17.25" customHeight="1">
      <c r="A11" s="79" t="s">
        <v>15</v>
      </c>
      <c r="B11" s="45"/>
      <c r="C11" s="89" t="s">
        <v>16</v>
      </c>
      <c r="D11" s="45"/>
    </row>
    <row r="12" spans="1:4" ht="17.25" customHeight="1">
      <c r="A12" s="79" t="s">
        <v>17</v>
      </c>
      <c r="B12" s="45"/>
      <c r="C12" s="89" t="s">
        <v>18</v>
      </c>
      <c r="D12" s="45"/>
    </row>
    <row r="13" spans="1:4" ht="17.25" customHeight="1">
      <c r="A13" s="79" t="s">
        <v>19</v>
      </c>
      <c r="B13" s="45"/>
      <c r="C13" s="18" t="s">
        <v>20</v>
      </c>
      <c r="D13" s="45"/>
    </row>
    <row r="14" spans="1:4" ht="17.25" customHeight="1">
      <c r="A14" s="79" t="s">
        <v>21</v>
      </c>
      <c r="B14" s="45"/>
      <c r="C14" s="18" t="s">
        <v>22</v>
      </c>
      <c r="D14" s="45">
        <v>865680</v>
      </c>
    </row>
    <row r="15" spans="1:4" ht="17.25" customHeight="1">
      <c r="A15" s="79" t="s">
        <v>23</v>
      </c>
      <c r="B15" s="45"/>
      <c r="C15" s="18" t="s">
        <v>24</v>
      </c>
      <c r="D15" s="45">
        <v>412632</v>
      </c>
    </row>
    <row r="16" spans="1:4" ht="17.25" customHeight="1">
      <c r="A16" s="79" t="s">
        <v>25</v>
      </c>
      <c r="B16" s="45"/>
      <c r="C16" s="18" t="s">
        <v>26</v>
      </c>
      <c r="D16" s="45"/>
    </row>
    <row r="17" spans="1:4" ht="17.25" customHeight="1">
      <c r="A17" s="74"/>
      <c r="B17" s="45"/>
      <c r="C17" s="18" t="s">
        <v>27</v>
      </c>
      <c r="D17" s="45"/>
    </row>
    <row r="18" spans="1:4" ht="17.25" customHeight="1">
      <c r="A18" s="80"/>
      <c r="B18" s="45"/>
      <c r="C18" s="18" t="s">
        <v>28</v>
      </c>
      <c r="D18" s="45"/>
    </row>
    <row r="19" spans="1:4" ht="17.25" customHeight="1">
      <c r="A19" s="80"/>
      <c r="B19" s="45"/>
      <c r="C19" s="18" t="s">
        <v>29</v>
      </c>
      <c r="D19" s="45"/>
    </row>
    <row r="20" spans="1:4" ht="17.25" customHeight="1">
      <c r="A20" s="80"/>
      <c r="B20" s="45"/>
      <c r="C20" s="18" t="s">
        <v>30</v>
      </c>
      <c r="D20" s="45"/>
    </row>
    <row r="21" spans="1:4" ht="17.25" customHeight="1">
      <c r="A21" s="80"/>
      <c r="B21" s="45"/>
      <c r="C21" s="18" t="s">
        <v>31</v>
      </c>
      <c r="D21" s="45"/>
    </row>
    <row r="22" spans="1:4" ht="17.25" customHeight="1">
      <c r="A22" s="80"/>
      <c r="B22" s="45"/>
      <c r="C22" s="18" t="s">
        <v>32</v>
      </c>
      <c r="D22" s="45"/>
    </row>
    <row r="23" spans="1:4" ht="17.25" customHeight="1">
      <c r="A23" s="80"/>
      <c r="B23" s="45"/>
      <c r="C23" s="18" t="s">
        <v>33</v>
      </c>
      <c r="D23" s="45"/>
    </row>
    <row r="24" spans="1:4" ht="17.25" customHeight="1">
      <c r="A24" s="80"/>
      <c r="B24" s="45"/>
      <c r="C24" s="18" t="s">
        <v>34</v>
      </c>
      <c r="D24" s="45"/>
    </row>
    <row r="25" spans="1:4" ht="17.25" customHeight="1">
      <c r="A25" s="80"/>
      <c r="B25" s="45"/>
      <c r="C25" s="18" t="s">
        <v>35</v>
      </c>
      <c r="D25" s="45">
        <v>480000</v>
      </c>
    </row>
    <row r="26" spans="1:4" ht="17.25" customHeight="1">
      <c r="A26" s="80"/>
      <c r="B26" s="45"/>
      <c r="C26" s="18" t="s">
        <v>36</v>
      </c>
      <c r="D26" s="45"/>
    </row>
    <row r="27" spans="1:4" ht="17.25" customHeight="1">
      <c r="A27" s="80"/>
      <c r="B27" s="45"/>
      <c r="C27" s="74" t="s">
        <v>37</v>
      </c>
      <c r="D27" s="45"/>
    </row>
    <row r="28" spans="1:4" ht="17.25" customHeight="1">
      <c r="A28" s="80"/>
      <c r="B28" s="45"/>
      <c r="C28" s="18" t="s">
        <v>38</v>
      </c>
      <c r="D28" s="45"/>
    </row>
    <row r="29" spans="1:4" ht="16.5" customHeight="1">
      <c r="A29" s="80"/>
      <c r="B29" s="45"/>
      <c r="C29" s="18" t="s">
        <v>39</v>
      </c>
      <c r="D29" s="45"/>
    </row>
    <row r="30" spans="1:4" ht="16.5" customHeight="1">
      <c r="A30" s="80"/>
      <c r="B30" s="45"/>
      <c r="C30" s="74" t="s">
        <v>40</v>
      </c>
      <c r="D30" s="45"/>
    </row>
    <row r="31" spans="1:4" ht="17.25" customHeight="1">
      <c r="A31" s="80"/>
      <c r="B31" s="45"/>
      <c r="C31" s="74" t="s">
        <v>41</v>
      </c>
      <c r="D31" s="45"/>
    </row>
    <row r="32" spans="1:4" ht="17.25" customHeight="1">
      <c r="A32" s="80"/>
      <c r="B32" s="45"/>
      <c r="C32" s="18" t="s">
        <v>42</v>
      </c>
      <c r="D32" s="45"/>
    </row>
    <row r="33" spans="1:4" ht="16.5" customHeight="1">
      <c r="A33" s="80" t="s">
        <v>43</v>
      </c>
      <c r="B33" s="45">
        <v>9934315.5999999996</v>
      </c>
      <c r="C33" s="80" t="s">
        <v>44</v>
      </c>
      <c r="D33" s="45">
        <v>9934315.5999999996</v>
      </c>
    </row>
    <row r="34" spans="1:4" ht="16.5" customHeight="1">
      <c r="A34" s="74" t="s">
        <v>45</v>
      </c>
      <c r="B34" s="45"/>
      <c r="C34" s="74" t="s">
        <v>46</v>
      </c>
      <c r="D34" s="45"/>
    </row>
    <row r="35" spans="1:4" ht="16.5" customHeight="1">
      <c r="A35" s="18" t="s">
        <v>47</v>
      </c>
      <c r="B35" s="45"/>
      <c r="C35" s="18" t="s">
        <v>47</v>
      </c>
      <c r="D35" s="45"/>
    </row>
    <row r="36" spans="1:4" ht="16.5" customHeight="1">
      <c r="A36" s="18" t="s">
        <v>48</v>
      </c>
      <c r="B36" s="45"/>
      <c r="C36" s="18" t="s">
        <v>49</v>
      </c>
      <c r="D36" s="45"/>
    </row>
    <row r="37" spans="1:4" ht="16.5" customHeight="1">
      <c r="A37" s="81" t="s">
        <v>50</v>
      </c>
      <c r="B37" s="45">
        <v>9934315.5999999996</v>
      </c>
      <c r="C37" s="81" t="s">
        <v>51</v>
      </c>
      <c r="D37" s="45">
        <v>9934315.5999999996</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2"/>
  <sheetViews>
    <sheetView showZeros="0" workbookViewId="0">
      <pane ySplit="1" topLeftCell="A2" activePane="bottomLeft" state="frozen"/>
      <selection pane="bottomLeft" activeCell="A12" sqref="A12:C12"/>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62">
        <v>1</v>
      </c>
      <c r="B2" s="63">
        <v>0</v>
      </c>
      <c r="C2" s="62">
        <v>1</v>
      </c>
      <c r="D2" s="64"/>
      <c r="E2" s="64"/>
      <c r="F2" s="61" t="s">
        <v>315</v>
      </c>
    </row>
    <row r="3" spans="1:6" ht="42" customHeight="1">
      <c r="A3" s="179" t="str">
        <f>"2025"&amp;"年部门政府性基金预算支出预算表"</f>
        <v>2025年部门政府性基金预算支出预算表</v>
      </c>
      <c r="B3" s="179" t="s">
        <v>316</v>
      </c>
      <c r="C3" s="180"/>
      <c r="D3" s="126"/>
      <c r="E3" s="126"/>
      <c r="F3" s="126"/>
    </row>
    <row r="4" spans="1:6" ht="13.5" customHeight="1">
      <c r="A4" s="150" t="str">
        <f>"单位名称："&amp;"昆明仲裁委员会办公室"</f>
        <v>单位名称：昆明仲裁委员会办公室</v>
      </c>
      <c r="B4" s="150" t="s">
        <v>317</v>
      </c>
      <c r="C4" s="181"/>
      <c r="D4" s="64"/>
      <c r="E4" s="64"/>
      <c r="F4" s="61" t="s">
        <v>1</v>
      </c>
    </row>
    <row r="5" spans="1:6" ht="19.5" customHeight="1">
      <c r="A5" s="134" t="s">
        <v>178</v>
      </c>
      <c r="B5" s="184" t="s">
        <v>73</v>
      </c>
      <c r="C5" s="134" t="s">
        <v>74</v>
      </c>
      <c r="D5" s="156" t="s">
        <v>318</v>
      </c>
      <c r="E5" s="130"/>
      <c r="F5" s="131"/>
    </row>
    <row r="6" spans="1:6" ht="18.75" customHeight="1">
      <c r="A6" s="166"/>
      <c r="B6" s="185"/>
      <c r="C6" s="166"/>
      <c r="D6" s="9" t="s">
        <v>55</v>
      </c>
      <c r="E6" s="8" t="s">
        <v>76</v>
      </c>
      <c r="F6" s="9" t="s">
        <v>77</v>
      </c>
    </row>
    <row r="7" spans="1:6" ht="18.75" customHeight="1">
      <c r="A7" s="36">
        <v>1</v>
      </c>
      <c r="B7" s="65" t="s">
        <v>84</v>
      </c>
      <c r="C7" s="36">
        <v>3</v>
      </c>
      <c r="D7" s="66">
        <v>4</v>
      </c>
      <c r="E7" s="66">
        <v>5</v>
      </c>
      <c r="F7" s="66">
        <v>6</v>
      </c>
    </row>
    <row r="8" spans="1:6" ht="21" customHeight="1">
      <c r="A8" s="12"/>
      <c r="B8" s="12"/>
      <c r="C8" s="12"/>
      <c r="D8" s="45"/>
      <c r="E8" s="45"/>
      <c r="F8" s="45"/>
    </row>
    <row r="9" spans="1:6" ht="21" customHeight="1">
      <c r="A9" s="12"/>
      <c r="B9" s="12"/>
      <c r="C9" s="12"/>
      <c r="D9" s="45"/>
      <c r="E9" s="45"/>
      <c r="F9" s="45"/>
    </row>
    <row r="10" spans="1:6" ht="18.75" customHeight="1">
      <c r="A10" s="98" t="s">
        <v>168</v>
      </c>
      <c r="B10" s="98" t="s">
        <v>168</v>
      </c>
      <c r="C10" s="182" t="s">
        <v>168</v>
      </c>
      <c r="D10" s="45"/>
      <c r="E10" s="45"/>
      <c r="F10" s="45"/>
    </row>
    <row r="12" spans="1:6" ht="24" customHeight="1">
      <c r="A12" s="225" t="s">
        <v>389</v>
      </c>
      <c r="B12" s="183"/>
      <c r="C12" s="183"/>
    </row>
  </sheetData>
  <mergeCells count="8">
    <mergeCell ref="A3:F3"/>
    <mergeCell ref="A4:C4"/>
    <mergeCell ref="D5:F5"/>
    <mergeCell ref="A10:C10"/>
    <mergeCell ref="A12:C12"/>
    <mergeCell ref="A5:A6"/>
    <mergeCell ref="B5:B6"/>
    <mergeCell ref="C5:C6"/>
  </mergeCells>
  <phoneticPr fontId="16"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3"/>
  <sheetViews>
    <sheetView showZeros="0" workbookViewId="0">
      <pane ySplit="1" topLeftCell="A2" activePane="bottomLeft" state="frozen"/>
      <selection pane="bottomLeft" activeCell="B11" sqref="B1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7"/>
      <c r="C2" s="47"/>
      <c r="R2" s="3"/>
      <c r="S2" s="3" t="s">
        <v>319</v>
      </c>
    </row>
    <row r="3" spans="1:19" ht="41.25" customHeight="1">
      <c r="A3" s="186" t="str">
        <f>"2025"&amp;"年部门政府采购预算表"</f>
        <v>2025年部门政府采购预算表</v>
      </c>
      <c r="B3" s="148"/>
      <c r="C3" s="148"/>
      <c r="D3" s="149"/>
      <c r="E3" s="149"/>
      <c r="F3" s="149"/>
      <c r="G3" s="149"/>
      <c r="H3" s="149"/>
      <c r="I3" s="149"/>
      <c r="J3" s="149"/>
      <c r="K3" s="149"/>
      <c r="L3" s="149"/>
      <c r="M3" s="148"/>
      <c r="N3" s="149"/>
      <c r="O3" s="149"/>
      <c r="P3" s="148"/>
      <c r="Q3" s="149"/>
      <c r="R3" s="148"/>
      <c r="S3" s="148"/>
    </row>
    <row r="4" spans="1:19" ht="18.75" customHeight="1">
      <c r="A4" s="141" t="str">
        <f>"单位名称："&amp;"昆明仲裁委员会办公室"</f>
        <v>单位名称：昆明仲裁委员会办公室</v>
      </c>
      <c r="B4" s="187"/>
      <c r="C4" s="187"/>
      <c r="D4" s="188"/>
      <c r="E4" s="188"/>
      <c r="F4" s="188"/>
      <c r="G4" s="188"/>
      <c r="H4" s="188"/>
      <c r="I4" s="5"/>
      <c r="J4" s="5"/>
      <c r="K4" s="5"/>
      <c r="L4" s="5"/>
      <c r="R4" s="6"/>
      <c r="S4" s="61" t="s">
        <v>1</v>
      </c>
    </row>
    <row r="5" spans="1:19" ht="15.75" customHeight="1">
      <c r="A5" s="170" t="s">
        <v>177</v>
      </c>
      <c r="B5" s="199" t="s">
        <v>178</v>
      </c>
      <c r="C5" s="199" t="s">
        <v>320</v>
      </c>
      <c r="D5" s="201" t="s">
        <v>321</v>
      </c>
      <c r="E5" s="201" t="s">
        <v>322</v>
      </c>
      <c r="F5" s="201" t="s">
        <v>323</v>
      </c>
      <c r="G5" s="201" t="s">
        <v>324</v>
      </c>
      <c r="H5" s="201" t="s">
        <v>325</v>
      </c>
      <c r="I5" s="189" t="s">
        <v>185</v>
      </c>
      <c r="J5" s="189"/>
      <c r="K5" s="189"/>
      <c r="L5" s="189"/>
      <c r="M5" s="154"/>
      <c r="N5" s="189"/>
      <c r="O5" s="189"/>
      <c r="P5" s="153"/>
      <c r="Q5" s="189"/>
      <c r="R5" s="154"/>
      <c r="S5" s="155"/>
    </row>
    <row r="6" spans="1:19" ht="17.25" customHeight="1">
      <c r="A6" s="171"/>
      <c r="B6" s="200"/>
      <c r="C6" s="200"/>
      <c r="D6" s="202"/>
      <c r="E6" s="202"/>
      <c r="F6" s="202"/>
      <c r="G6" s="202"/>
      <c r="H6" s="202"/>
      <c r="I6" s="202" t="s">
        <v>55</v>
      </c>
      <c r="J6" s="202" t="s">
        <v>58</v>
      </c>
      <c r="K6" s="202" t="s">
        <v>326</v>
      </c>
      <c r="L6" s="202" t="s">
        <v>327</v>
      </c>
      <c r="M6" s="204" t="s">
        <v>328</v>
      </c>
      <c r="N6" s="190" t="s">
        <v>329</v>
      </c>
      <c r="O6" s="190"/>
      <c r="P6" s="191"/>
      <c r="Q6" s="190"/>
      <c r="R6" s="192"/>
      <c r="S6" s="193"/>
    </row>
    <row r="7" spans="1:19" ht="54" customHeight="1">
      <c r="A7" s="172"/>
      <c r="B7" s="193"/>
      <c r="C7" s="193"/>
      <c r="D7" s="203"/>
      <c r="E7" s="203"/>
      <c r="F7" s="203"/>
      <c r="G7" s="203"/>
      <c r="H7" s="203"/>
      <c r="I7" s="203"/>
      <c r="J7" s="203" t="s">
        <v>57</v>
      </c>
      <c r="K7" s="203"/>
      <c r="L7" s="203"/>
      <c r="M7" s="205"/>
      <c r="N7" s="50" t="s">
        <v>57</v>
      </c>
      <c r="O7" s="50" t="s">
        <v>64</v>
      </c>
      <c r="P7" s="49" t="s">
        <v>65</v>
      </c>
      <c r="Q7" s="50" t="s">
        <v>66</v>
      </c>
      <c r="R7" s="55" t="s">
        <v>67</v>
      </c>
      <c r="S7" s="49" t="s">
        <v>68</v>
      </c>
    </row>
    <row r="8" spans="1:19" ht="18" customHeight="1">
      <c r="A8" s="58">
        <v>1</v>
      </c>
      <c r="B8" s="58" t="s">
        <v>84</v>
      </c>
      <c r="C8" s="59">
        <v>3</v>
      </c>
      <c r="D8" s="59">
        <v>4</v>
      </c>
      <c r="E8" s="58">
        <v>5</v>
      </c>
      <c r="F8" s="58">
        <v>6</v>
      </c>
      <c r="G8" s="58">
        <v>7</v>
      </c>
      <c r="H8" s="58">
        <v>8</v>
      </c>
      <c r="I8" s="58">
        <v>9</v>
      </c>
      <c r="J8" s="58">
        <v>10</v>
      </c>
      <c r="K8" s="58">
        <v>11</v>
      </c>
      <c r="L8" s="58">
        <v>12</v>
      </c>
      <c r="M8" s="58">
        <v>13</v>
      </c>
      <c r="N8" s="58">
        <v>14</v>
      </c>
      <c r="O8" s="58">
        <v>15</v>
      </c>
      <c r="P8" s="58">
        <v>16</v>
      </c>
      <c r="Q8" s="58">
        <v>17</v>
      </c>
      <c r="R8" s="58">
        <v>18</v>
      </c>
      <c r="S8" s="58">
        <v>19</v>
      </c>
    </row>
    <row r="9" spans="1:19" ht="21" customHeight="1">
      <c r="A9" s="51" t="s">
        <v>70</v>
      </c>
      <c r="B9" s="52" t="s">
        <v>70</v>
      </c>
      <c r="C9" s="52" t="s">
        <v>220</v>
      </c>
      <c r="D9" s="53" t="s">
        <v>222</v>
      </c>
      <c r="E9" s="53" t="s">
        <v>330</v>
      </c>
      <c r="F9" s="53" t="s">
        <v>331</v>
      </c>
      <c r="G9" s="60">
        <v>1</v>
      </c>
      <c r="H9" s="45">
        <v>17640</v>
      </c>
      <c r="I9" s="45">
        <v>17640</v>
      </c>
      <c r="J9" s="45">
        <v>17640</v>
      </c>
      <c r="K9" s="45"/>
      <c r="L9" s="45"/>
      <c r="M9" s="45"/>
      <c r="N9" s="45"/>
      <c r="O9" s="45"/>
      <c r="P9" s="45"/>
      <c r="Q9" s="45"/>
      <c r="R9" s="45"/>
      <c r="S9" s="45"/>
    </row>
    <row r="10" spans="1:19" ht="21" customHeight="1">
      <c r="A10" s="51" t="s">
        <v>70</v>
      </c>
      <c r="B10" s="52" t="s">
        <v>70</v>
      </c>
      <c r="C10" s="52" t="s">
        <v>220</v>
      </c>
      <c r="D10" s="53" t="s">
        <v>332</v>
      </c>
      <c r="E10" s="53" t="s">
        <v>333</v>
      </c>
      <c r="F10" s="53" t="s">
        <v>331</v>
      </c>
      <c r="G10" s="60">
        <v>1</v>
      </c>
      <c r="H10" s="45">
        <v>2000</v>
      </c>
      <c r="I10" s="45">
        <v>2000</v>
      </c>
      <c r="J10" s="45">
        <v>2000</v>
      </c>
      <c r="K10" s="45"/>
      <c r="L10" s="45"/>
      <c r="M10" s="45"/>
      <c r="N10" s="45"/>
      <c r="O10" s="45"/>
      <c r="P10" s="45"/>
      <c r="Q10" s="45"/>
      <c r="R10" s="45"/>
      <c r="S10" s="45"/>
    </row>
    <row r="11" spans="1:19" ht="21" customHeight="1">
      <c r="A11" s="51" t="s">
        <v>70</v>
      </c>
      <c r="B11" s="52" t="s">
        <v>70</v>
      </c>
      <c r="C11" s="52" t="s">
        <v>227</v>
      </c>
      <c r="D11" s="53" t="s">
        <v>334</v>
      </c>
      <c r="E11" s="53" t="s">
        <v>335</v>
      </c>
      <c r="F11" s="53" t="s">
        <v>336</v>
      </c>
      <c r="G11" s="60">
        <v>1</v>
      </c>
      <c r="H11" s="45">
        <v>15000</v>
      </c>
      <c r="I11" s="45">
        <v>15000</v>
      </c>
      <c r="J11" s="45">
        <v>15000</v>
      </c>
      <c r="K11" s="45"/>
      <c r="L11" s="45"/>
      <c r="M11" s="45"/>
      <c r="N11" s="45"/>
      <c r="O11" s="45"/>
      <c r="P11" s="45"/>
      <c r="Q11" s="45"/>
      <c r="R11" s="45"/>
      <c r="S11" s="45"/>
    </row>
    <row r="12" spans="1:19" ht="21" customHeight="1">
      <c r="A12" s="194" t="s">
        <v>168</v>
      </c>
      <c r="B12" s="195"/>
      <c r="C12" s="195"/>
      <c r="D12" s="196"/>
      <c r="E12" s="196"/>
      <c r="F12" s="196"/>
      <c r="G12" s="111"/>
      <c r="H12" s="45">
        <v>34640</v>
      </c>
      <c r="I12" s="45">
        <v>34640</v>
      </c>
      <c r="J12" s="45">
        <v>34640</v>
      </c>
      <c r="K12" s="45"/>
      <c r="L12" s="45"/>
      <c r="M12" s="45"/>
      <c r="N12" s="45"/>
      <c r="O12" s="45"/>
      <c r="P12" s="45"/>
      <c r="Q12" s="45"/>
      <c r="R12" s="45"/>
      <c r="S12" s="45"/>
    </row>
    <row r="13" spans="1:19" ht="21" customHeight="1">
      <c r="A13" s="141" t="s">
        <v>337</v>
      </c>
      <c r="B13" s="150"/>
      <c r="C13" s="150"/>
      <c r="D13" s="141"/>
      <c r="E13" s="141"/>
      <c r="F13" s="141"/>
      <c r="G13" s="197"/>
      <c r="H13" s="198"/>
      <c r="I13" s="198"/>
      <c r="J13" s="198"/>
      <c r="K13" s="198"/>
      <c r="L13" s="198"/>
      <c r="M13" s="198"/>
      <c r="N13" s="198"/>
      <c r="O13" s="198"/>
      <c r="P13" s="198"/>
      <c r="Q13" s="198"/>
      <c r="R13" s="198"/>
      <c r="S13" s="198"/>
    </row>
  </sheetData>
  <mergeCells count="19">
    <mergeCell ref="A13:S13"/>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2:G12"/>
  </mergeCells>
  <phoneticPr fontId="16"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2"/>
  <sheetViews>
    <sheetView showZeros="0" workbookViewId="0">
      <pane ySplit="1" topLeftCell="A2" activePane="bottomLeft" state="frozen"/>
      <selection pane="bottomLeft" activeCell="A12" sqref="A12:B12"/>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42"/>
      <c r="B2" s="47"/>
      <c r="C2" s="47"/>
      <c r="D2" s="47"/>
      <c r="E2" s="47"/>
      <c r="F2" s="47"/>
      <c r="G2" s="47"/>
      <c r="H2" s="42"/>
      <c r="I2" s="42"/>
      <c r="J2" s="42"/>
      <c r="K2" s="42"/>
      <c r="L2" s="42"/>
      <c r="M2" s="42"/>
      <c r="N2" s="54"/>
      <c r="O2" s="42"/>
      <c r="P2" s="42"/>
      <c r="Q2" s="47"/>
      <c r="R2" s="42"/>
      <c r="S2" s="56"/>
      <c r="T2" s="56" t="s">
        <v>338</v>
      </c>
    </row>
    <row r="3" spans="1:20" ht="41.25" customHeight="1">
      <c r="A3" s="186" t="str">
        <f>"2025"&amp;"年部门政府购买服务预算表"</f>
        <v>2025年部门政府购买服务预算表</v>
      </c>
      <c r="B3" s="148"/>
      <c r="C3" s="148"/>
      <c r="D3" s="148"/>
      <c r="E3" s="148"/>
      <c r="F3" s="148"/>
      <c r="G3" s="148"/>
      <c r="H3" s="206"/>
      <c r="I3" s="206"/>
      <c r="J3" s="206"/>
      <c r="K3" s="206"/>
      <c r="L3" s="206"/>
      <c r="M3" s="206"/>
      <c r="N3" s="207"/>
      <c r="O3" s="206"/>
      <c r="P3" s="206"/>
      <c r="Q3" s="148"/>
      <c r="R3" s="206"/>
      <c r="S3" s="207"/>
      <c r="T3" s="148"/>
    </row>
    <row r="4" spans="1:20" ht="22.5" customHeight="1">
      <c r="A4" s="208" t="str">
        <f>"单位名称："&amp;"昆明仲裁委员会办公室"</f>
        <v>单位名称：昆明仲裁委员会办公室</v>
      </c>
      <c r="B4" s="187"/>
      <c r="C4" s="187"/>
      <c r="D4" s="187"/>
      <c r="E4" s="187"/>
      <c r="F4" s="187"/>
      <c r="G4" s="187"/>
      <c r="H4" s="209"/>
      <c r="I4" s="209"/>
      <c r="J4" s="41"/>
      <c r="K4" s="41"/>
      <c r="L4" s="41"/>
      <c r="M4" s="41"/>
      <c r="N4" s="54"/>
      <c r="O4" s="42"/>
      <c r="P4" s="42"/>
      <c r="Q4" s="47"/>
      <c r="R4" s="42"/>
      <c r="S4" s="57"/>
      <c r="T4" s="56" t="s">
        <v>1</v>
      </c>
    </row>
    <row r="5" spans="1:20" ht="24" customHeight="1">
      <c r="A5" s="170" t="s">
        <v>177</v>
      </c>
      <c r="B5" s="199" t="s">
        <v>178</v>
      </c>
      <c r="C5" s="199" t="s">
        <v>320</v>
      </c>
      <c r="D5" s="199" t="s">
        <v>339</v>
      </c>
      <c r="E5" s="199" t="s">
        <v>340</v>
      </c>
      <c r="F5" s="199" t="s">
        <v>341</v>
      </c>
      <c r="G5" s="199" t="s">
        <v>342</v>
      </c>
      <c r="H5" s="201" t="s">
        <v>343</v>
      </c>
      <c r="I5" s="201" t="s">
        <v>344</v>
      </c>
      <c r="J5" s="189" t="s">
        <v>185</v>
      </c>
      <c r="K5" s="189"/>
      <c r="L5" s="189"/>
      <c r="M5" s="189"/>
      <c r="N5" s="154"/>
      <c r="O5" s="189"/>
      <c r="P5" s="189"/>
      <c r="Q5" s="153"/>
      <c r="R5" s="189"/>
      <c r="S5" s="154"/>
      <c r="T5" s="155"/>
    </row>
    <row r="6" spans="1:20" ht="24" customHeight="1">
      <c r="A6" s="171"/>
      <c r="B6" s="200"/>
      <c r="C6" s="200"/>
      <c r="D6" s="200"/>
      <c r="E6" s="200"/>
      <c r="F6" s="200"/>
      <c r="G6" s="200"/>
      <c r="H6" s="202"/>
      <c r="I6" s="202"/>
      <c r="J6" s="202" t="s">
        <v>55</v>
      </c>
      <c r="K6" s="202" t="s">
        <v>58</v>
      </c>
      <c r="L6" s="202" t="s">
        <v>326</v>
      </c>
      <c r="M6" s="202" t="s">
        <v>327</v>
      </c>
      <c r="N6" s="204" t="s">
        <v>328</v>
      </c>
      <c r="O6" s="190" t="s">
        <v>329</v>
      </c>
      <c r="P6" s="190"/>
      <c r="Q6" s="191"/>
      <c r="R6" s="190"/>
      <c r="S6" s="192"/>
      <c r="T6" s="193"/>
    </row>
    <row r="7" spans="1:20" ht="54" customHeight="1">
      <c r="A7" s="172"/>
      <c r="B7" s="193"/>
      <c r="C7" s="193"/>
      <c r="D7" s="193"/>
      <c r="E7" s="193"/>
      <c r="F7" s="193"/>
      <c r="G7" s="193"/>
      <c r="H7" s="203"/>
      <c r="I7" s="203"/>
      <c r="J7" s="203"/>
      <c r="K7" s="203" t="s">
        <v>57</v>
      </c>
      <c r="L7" s="203"/>
      <c r="M7" s="203"/>
      <c r="N7" s="205"/>
      <c r="O7" s="50" t="s">
        <v>57</v>
      </c>
      <c r="P7" s="50" t="s">
        <v>64</v>
      </c>
      <c r="Q7" s="49" t="s">
        <v>65</v>
      </c>
      <c r="R7" s="50" t="s">
        <v>66</v>
      </c>
      <c r="S7" s="55" t="s">
        <v>67</v>
      </c>
      <c r="T7" s="49" t="s">
        <v>68</v>
      </c>
    </row>
    <row r="8" spans="1:20" ht="17.25" customHeight="1">
      <c r="A8" s="10">
        <v>1</v>
      </c>
      <c r="B8" s="49">
        <v>2</v>
      </c>
      <c r="C8" s="10">
        <v>3</v>
      </c>
      <c r="D8" s="10">
        <v>4</v>
      </c>
      <c r="E8" s="49">
        <v>5</v>
      </c>
      <c r="F8" s="10">
        <v>6</v>
      </c>
      <c r="G8" s="10">
        <v>7</v>
      </c>
      <c r="H8" s="49">
        <v>8</v>
      </c>
      <c r="I8" s="10">
        <v>9</v>
      </c>
      <c r="J8" s="10">
        <v>10</v>
      </c>
      <c r="K8" s="49">
        <v>11</v>
      </c>
      <c r="L8" s="10">
        <v>12</v>
      </c>
      <c r="M8" s="10">
        <v>13</v>
      </c>
      <c r="N8" s="49">
        <v>14</v>
      </c>
      <c r="O8" s="10">
        <v>15</v>
      </c>
      <c r="P8" s="10">
        <v>16</v>
      </c>
      <c r="Q8" s="49">
        <v>17</v>
      </c>
      <c r="R8" s="10">
        <v>18</v>
      </c>
      <c r="S8" s="10">
        <v>19</v>
      </c>
      <c r="T8" s="10">
        <v>20</v>
      </c>
    </row>
    <row r="9" spans="1:20" ht="21" customHeight="1">
      <c r="A9" s="51"/>
      <c r="B9" s="52"/>
      <c r="C9" s="52"/>
      <c r="D9" s="52"/>
      <c r="E9" s="52"/>
      <c r="F9" s="52"/>
      <c r="G9" s="52"/>
      <c r="H9" s="53"/>
      <c r="I9" s="53"/>
      <c r="J9" s="45"/>
      <c r="K9" s="45"/>
      <c r="L9" s="45"/>
      <c r="M9" s="45"/>
      <c r="N9" s="45"/>
      <c r="O9" s="45"/>
      <c r="P9" s="45"/>
      <c r="Q9" s="45"/>
      <c r="R9" s="45"/>
      <c r="S9" s="45"/>
      <c r="T9" s="45"/>
    </row>
    <row r="10" spans="1:20" ht="21" customHeight="1">
      <c r="A10" s="194" t="s">
        <v>168</v>
      </c>
      <c r="B10" s="195"/>
      <c r="C10" s="195"/>
      <c r="D10" s="195"/>
      <c r="E10" s="195"/>
      <c r="F10" s="195"/>
      <c r="G10" s="195"/>
      <c r="H10" s="196"/>
      <c r="I10" s="110"/>
      <c r="J10" s="45"/>
      <c r="K10" s="45"/>
      <c r="L10" s="45"/>
      <c r="M10" s="45"/>
      <c r="N10" s="45"/>
      <c r="O10" s="45"/>
      <c r="P10" s="45"/>
      <c r="Q10" s="45"/>
      <c r="R10" s="45"/>
      <c r="S10" s="45"/>
      <c r="T10" s="45"/>
    </row>
    <row r="12" spans="1:20" ht="23.1" customHeight="1">
      <c r="A12" s="225" t="s">
        <v>387</v>
      </c>
      <c r="B12" s="183"/>
    </row>
  </sheetData>
  <mergeCells count="20">
    <mergeCell ref="A12:B12"/>
    <mergeCell ref="A5:A7"/>
    <mergeCell ref="B5:B7"/>
    <mergeCell ref="C5:C7"/>
    <mergeCell ref="D5:D7"/>
    <mergeCell ref="A3:T3"/>
    <mergeCell ref="A4:I4"/>
    <mergeCell ref="J5:T5"/>
    <mergeCell ref="O6:T6"/>
    <mergeCell ref="A10:I10"/>
    <mergeCell ref="E5:E7"/>
    <mergeCell ref="F5:F7"/>
    <mergeCell ref="G5:G7"/>
    <mergeCell ref="H5:H7"/>
    <mergeCell ref="I5:I7"/>
    <mergeCell ref="J6:J7"/>
    <mergeCell ref="K6:K7"/>
    <mergeCell ref="L6:L7"/>
    <mergeCell ref="M6:M7"/>
    <mergeCell ref="N6:N7"/>
  </mergeCells>
  <phoneticPr fontId="16"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1"/>
  <sheetViews>
    <sheetView showZeros="0" workbookViewId="0">
      <pane ySplit="1" topLeftCell="A2" activePane="bottomLeft" state="frozen"/>
      <selection pane="bottomLeft" activeCell="A11" sqref="A11:C11"/>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40"/>
      <c r="W2" s="3"/>
      <c r="X2" s="3" t="s">
        <v>345</v>
      </c>
    </row>
    <row r="3" spans="1:24" ht="41.25" customHeight="1">
      <c r="A3" s="186" t="str">
        <f>"2025"&amp;"年市对下转移支付预算表"</f>
        <v>2025年市对下转移支付预算表</v>
      </c>
      <c r="B3" s="149"/>
      <c r="C3" s="149"/>
      <c r="D3" s="149"/>
      <c r="E3" s="149"/>
      <c r="F3" s="149"/>
      <c r="G3" s="149"/>
      <c r="H3" s="149"/>
      <c r="I3" s="149"/>
      <c r="J3" s="149"/>
      <c r="K3" s="149"/>
      <c r="L3" s="149"/>
      <c r="M3" s="149"/>
      <c r="N3" s="149"/>
      <c r="O3" s="149"/>
      <c r="P3" s="149"/>
      <c r="Q3" s="149"/>
      <c r="R3" s="149"/>
      <c r="S3" s="149"/>
      <c r="T3" s="149"/>
      <c r="U3" s="149"/>
      <c r="V3" s="149"/>
      <c r="W3" s="148"/>
      <c r="X3" s="148"/>
    </row>
    <row r="4" spans="1:24" ht="18" customHeight="1">
      <c r="A4" s="208" t="str">
        <f>"单位名称："&amp;"昆明仲裁委员会办公室"</f>
        <v>单位名称：昆明仲裁委员会办公室</v>
      </c>
      <c r="B4" s="209"/>
      <c r="C4" s="209"/>
      <c r="D4" s="210"/>
      <c r="E4" s="211"/>
      <c r="F4" s="211"/>
      <c r="G4" s="211"/>
      <c r="H4" s="211"/>
      <c r="I4" s="211"/>
      <c r="W4" s="6"/>
      <c r="X4" s="6" t="s">
        <v>1</v>
      </c>
    </row>
    <row r="5" spans="1:24" ht="19.5" customHeight="1">
      <c r="A5" s="173" t="s">
        <v>346</v>
      </c>
      <c r="B5" s="156" t="s">
        <v>185</v>
      </c>
      <c r="C5" s="130"/>
      <c r="D5" s="130"/>
      <c r="E5" s="156" t="s">
        <v>347</v>
      </c>
      <c r="F5" s="130"/>
      <c r="G5" s="130"/>
      <c r="H5" s="130"/>
      <c r="I5" s="130"/>
      <c r="J5" s="130"/>
      <c r="K5" s="130"/>
      <c r="L5" s="130"/>
      <c r="M5" s="130"/>
      <c r="N5" s="130"/>
      <c r="O5" s="130"/>
      <c r="P5" s="130"/>
      <c r="Q5" s="130"/>
      <c r="R5" s="130"/>
      <c r="S5" s="130"/>
      <c r="T5" s="130"/>
      <c r="U5" s="130"/>
      <c r="V5" s="130"/>
      <c r="W5" s="153"/>
      <c r="X5" s="155"/>
    </row>
    <row r="6" spans="1:24" ht="40.5" customHeight="1">
      <c r="A6" s="135"/>
      <c r="B6" s="15" t="s">
        <v>55</v>
      </c>
      <c r="C6" s="7" t="s">
        <v>58</v>
      </c>
      <c r="D6" s="43" t="s">
        <v>326</v>
      </c>
      <c r="E6" s="24" t="s">
        <v>348</v>
      </c>
      <c r="F6" s="24" t="s">
        <v>349</v>
      </c>
      <c r="G6" s="24" t="s">
        <v>350</v>
      </c>
      <c r="H6" s="24" t="s">
        <v>351</v>
      </c>
      <c r="I6" s="24" t="s">
        <v>352</v>
      </c>
      <c r="J6" s="24" t="s">
        <v>353</v>
      </c>
      <c r="K6" s="24" t="s">
        <v>354</v>
      </c>
      <c r="L6" s="24" t="s">
        <v>355</v>
      </c>
      <c r="M6" s="24" t="s">
        <v>356</v>
      </c>
      <c r="N6" s="24" t="s">
        <v>357</v>
      </c>
      <c r="O6" s="24" t="s">
        <v>358</v>
      </c>
      <c r="P6" s="24" t="s">
        <v>359</v>
      </c>
      <c r="Q6" s="24" t="s">
        <v>360</v>
      </c>
      <c r="R6" s="24" t="s">
        <v>361</v>
      </c>
      <c r="S6" s="24" t="s">
        <v>362</v>
      </c>
      <c r="T6" s="24" t="s">
        <v>363</v>
      </c>
      <c r="U6" s="24" t="s">
        <v>364</v>
      </c>
      <c r="V6" s="24" t="s">
        <v>365</v>
      </c>
      <c r="W6" s="24" t="s">
        <v>366</v>
      </c>
      <c r="X6" s="46" t="s">
        <v>367</v>
      </c>
    </row>
    <row r="7" spans="1:24" ht="19.5" customHeight="1">
      <c r="A7" s="11">
        <v>1</v>
      </c>
      <c r="B7" s="11">
        <v>2</v>
      </c>
      <c r="C7" s="11">
        <v>3</v>
      </c>
      <c r="D7" s="44">
        <v>4</v>
      </c>
      <c r="E7" s="19">
        <v>5</v>
      </c>
      <c r="F7" s="11">
        <v>6</v>
      </c>
      <c r="G7" s="11">
        <v>7</v>
      </c>
      <c r="H7" s="44">
        <v>8</v>
      </c>
      <c r="I7" s="11">
        <v>9</v>
      </c>
      <c r="J7" s="11">
        <v>10</v>
      </c>
      <c r="K7" s="11">
        <v>11</v>
      </c>
      <c r="L7" s="44">
        <v>12</v>
      </c>
      <c r="M7" s="11">
        <v>13</v>
      </c>
      <c r="N7" s="11">
        <v>14</v>
      </c>
      <c r="O7" s="11">
        <v>15</v>
      </c>
      <c r="P7" s="44">
        <v>16</v>
      </c>
      <c r="Q7" s="11">
        <v>17</v>
      </c>
      <c r="R7" s="11">
        <v>18</v>
      </c>
      <c r="S7" s="11">
        <v>19</v>
      </c>
      <c r="T7" s="44">
        <v>20</v>
      </c>
      <c r="U7" s="44">
        <v>21</v>
      </c>
      <c r="V7" s="44">
        <v>22</v>
      </c>
      <c r="W7" s="19">
        <v>23</v>
      </c>
      <c r="X7" s="19">
        <v>24</v>
      </c>
    </row>
    <row r="8" spans="1:24" ht="19.5" customHeight="1">
      <c r="A8" s="16"/>
      <c r="B8" s="45"/>
      <c r="C8" s="45"/>
      <c r="D8" s="45"/>
      <c r="E8" s="45"/>
      <c r="F8" s="45"/>
      <c r="G8" s="45"/>
      <c r="H8" s="45"/>
      <c r="I8" s="45"/>
      <c r="J8" s="45"/>
      <c r="K8" s="45"/>
      <c r="L8" s="45"/>
      <c r="M8" s="45"/>
      <c r="N8" s="45"/>
      <c r="O8" s="45"/>
      <c r="P8" s="45"/>
      <c r="Q8" s="45"/>
      <c r="R8" s="45"/>
      <c r="S8" s="45"/>
      <c r="T8" s="45"/>
      <c r="U8" s="45"/>
      <c r="V8" s="45"/>
      <c r="W8" s="45"/>
      <c r="X8" s="45"/>
    </row>
    <row r="9" spans="1:24" ht="19.5" customHeight="1">
      <c r="A9" s="37"/>
      <c r="B9" s="45"/>
      <c r="C9" s="45"/>
      <c r="D9" s="45"/>
      <c r="E9" s="45"/>
      <c r="F9" s="45"/>
      <c r="G9" s="45"/>
      <c r="H9" s="45"/>
      <c r="I9" s="45"/>
      <c r="J9" s="45"/>
      <c r="K9" s="45"/>
      <c r="L9" s="45"/>
      <c r="M9" s="45"/>
      <c r="N9" s="45"/>
      <c r="O9" s="45"/>
      <c r="P9" s="45"/>
      <c r="Q9" s="45"/>
      <c r="R9" s="45"/>
      <c r="S9" s="45"/>
      <c r="T9" s="45"/>
      <c r="U9" s="45"/>
      <c r="V9" s="45"/>
      <c r="W9" s="45"/>
      <c r="X9" s="45"/>
    </row>
    <row r="11" spans="1:24" ht="27" customHeight="1">
      <c r="A11" s="225" t="s">
        <v>388</v>
      </c>
      <c r="B11" s="183"/>
      <c r="C11" s="183"/>
    </row>
  </sheetData>
  <mergeCells count="6">
    <mergeCell ref="A3:X3"/>
    <mergeCell ref="A4:I4"/>
    <mergeCell ref="B5:D5"/>
    <mergeCell ref="E5:X5"/>
    <mergeCell ref="A11:C11"/>
    <mergeCell ref="A5:A6"/>
  </mergeCells>
  <phoneticPr fontId="16"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10"/>
  <sheetViews>
    <sheetView showZeros="0" workbookViewId="0">
      <pane ySplit="1" topLeftCell="A2" activePane="bottomLeft" state="frozen"/>
      <selection pane="bottomLeft" activeCell="A10" sqref="A10:C10"/>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3" t="s">
        <v>368</v>
      </c>
    </row>
    <row r="3" spans="1:10" ht="41.25" customHeight="1">
      <c r="A3" s="176" t="str">
        <f>"2025"&amp;"年市对下转移支付绩效目标表"</f>
        <v>2025年市对下转移支付绩效目标表</v>
      </c>
      <c r="B3" s="149"/>
      <c r="C3" s="149"/>
      <c r="D3" s="149"/>
      <c r="E3" s="149"/>
      <c r="F3" s="148"/>
      <c r="G3" s="149"/>
      <c r="H3" s="148"/>
      <c r="I3" s="148"/>
      <c r="J3" s="149"/>
    </row>
    <row r="4" spans="1:10" ht="17.25" customHeight="1">
      <c r="A4" s="150" t="str">
        <f>"单位名称："&amp;"昆明仲裁委员会办公室"</f>
        <v>单位名称：昆明仲裁委员会办公室</v>
      </c>
      <c r="B4" s="91"/>
      <c r="C4" s="91"/>
      <c r="D4" s="91"/>
      <c r="E4" s="91"/>
      <c r="F4" s="91"/>
      <c r="G4" s="91"/>
      <c r="H4" s="91"/>
    </row>
    <row r="5" spans="1:10" ht="44.25" customHeight="1">
      <c r="A5" s="35" t="s">
        <v>346</v>
      </c>
      <c r="B5" s="35" t="s">
        <v>269</v>
      </c>
      <c r="C5" s="35" t="s">
        <v>270</v>
      </c>
      <c r="D5" s="35" t="s">
        <v>271</v>
      </c>
      <c r="E5" s="35" t="s">
        <v>272</v>
      </c>
      <c r="F5" s="36" t="s">
        <v>273</v>
      </c>
      <c r="G5" s="35" t="s">
        <v>274</v>
      </c>
      <c r="H5" s="36" t="s">
        <v>275</v>
      </c>
      <c r="I5" s="36" t="s">
        <v>276</v>
      </c>
      <c r="J5" s="35" t="s">
        <v>277</v>
      </c>
    </row>
    <row r="6" spans="1:10" ht="14.25" customHeight="1">
      <c r="A6" s="35">
        <v>1</v>
      </c>
      <c r="B6" s="35">
        <v>2</v>
      </c>
      <c r="C6" s="35">
        <v>3</v>
      </c>
      <c r="D6" s="35">
        <v>4</v>
      </c>
      <c r="E6" s="35">
        <v>5</v>
      </c>
      <c r="F6" s="36">
        <v>6</v>
      </c>
      <c r="G6" s="35">
        <v>7</v>
      </c>
      <c r="H6" s="36">
        <v>8</v>
      </c>
      <c r="I6" s="36">
        <v>9</v>
      </c>
      <c r="J6" s="35">
        <v>10</v>
      </c>
    </row>
    <row r="7" spans="1:10" ht="42" customHeight="1">
      <c r="A7" s="16"/>
      <c r="B7" s="37"/>
      <c r="C7" s="37"/>
      <c r="D7" s="37"/>
      <c r="E7" s="38"/>
      <c r="F7" s="39"/>
      <c r="G7" s="38"/>
      <c r="H7" s="39"/>
      <c r="I7" s="39"/>
      <c r="J7" s="38"/>
    </row>
    <row r="8" spans="1:10" ht="42" customHeight="1">
      <c r="A8" s="16"/>
      <c r="B8" s="12"/>
      <c r="C8" s="12"/>
      <c r="D8" s="12"/>
      <c r="E8" s="16"/>
      <c r="F8" s="12"/>
      <c r="G8" s="16"/>
      <c r="H8" s="12"/>
      <c r="I8" s="12"/>
      <c r="J8" s="16"/>
    </row>
    <row r="10" spans="1:10" ht="23.1" customHeight="1">
      <c r="A10" s="225" t="s">
        <v>386</v>
      </c>
      <c r="B10" s="183"/>
      <c r="C10" s="183"/>
    </row>
  </sheetData>
  <mergeCells count="3">
    <mergeCell ref="A3:J3"/>
    <mergeCell ref="A4:H4"/>
    <mergeCell ref="A10:C10"/>
  </mergeCells>
  <phoneticPr fontId="16"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1"/>
  <sheetViews>
    <sheetView showZeros="0" workbookViewId="0">
      <pane ySplit="1" topLeftCell="A2" activePane="bottomLeft" state="frozen"/>
      <selection pane="bottomLeft" activeCell="A11" sqref="A11:B11"/>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12" t="s">
        <v>369</v>
      </c>
      <c r="B2" s="213"/>
      <c r="C2" s="213"/>
      <c r="D2" s="214"/>
      <c r="E2" s="214"/>
      <c r="F2" s="214"/>
      <c r="G2" s="213"/>
      <c r="H2" s="213"/>
      <c r="I2" s="214"/>
    </row>
    <row r="3" spans="1:9" ht="41.25" customHeight="1">
      <c r="A3" s="90" t="str">
        <f>"2025"&amp;"年新增资产配置预算表"</f>
        <v>2025年新增资产配置预算表</v>
      </c>
      <c r="B3" s="140"/>
      <c r="C3" s="140"/>
      <c r="D3" s="139"/>
      <c r="E3" s="139"/>
      <c r="F3" s="139"/>
      <c r="G3" s="140"/>
      <c r="H3" s="140"/>
      <c r="I3" s="139"/>
    </row>
    <row r="4" spans="1:9" ht="14.25" customHeight="1">
      <c r="A4" s="92" t="str">
        <f>"单位名称："&amp;"昆明仲裁委员会办公室"</f>
        <v>单位名称：昆明仲裁委员会办公室</v>
      </c>
      <c r="B4" s="215"/>
      <c r="C4" s="215"/>
      <c r="D4" s="23"/>
      <c r="F4" s="22"/>
      <c r="G4" s="21"/>
      <c r="H4" s="21"/>
      <c r="I4" s="34" t="s">
        <v>1</v>
      </c>
    </row>
    <row r="5" spans="1:9" ht="28.5" customHeight="1">
      <c r="A5" s="143" t="s">
        <v>177</v>
      </c>
      <c r="B5" s="144" t="s">
        <v>178</v>
      </c>
      <c r="C5" s="103" t="s">
        <v>370</v>
      </c>
      <c r="D5" s="143" t="s">
        <v>371</v>
      </c>
      <c r="E5" s="143" t="s">
        <v>372</v>
      </c>
      <c r="F5" s="143" t="s">
        <v>373</v>
      </c>
      <c r="G5" s="144" t="s">
        <v>374</v>
      </c>
      <c r="H5" s="216"/>
      <c r="I5" s="143"/>
    </row>
    <row r="6" spans="1:9" ht="21" customHeight="1">
      <c r="A6" s="103"/>
      <c r="B6" s="147"/>
      <c r="C6" s="147"/>
      <c r="D6" s="146"/>
      <c r="E6" s="147"/>
      <c r="F6" s="147"/>
      <c r="G6" s="24" t="s">
        <v>324</v>
      </c>
      <c r="H6" s="24" t="s">
        <v>375</v>
      </c>
      <c r="I6" s="24" t="s">
        <v>376</v>
      </c>
    </row>
    <row r="7" spans="1:9" ht="17.25" customHeight="1">
      <c r="A7" s="25" t="s">
        <v>83</v>
      </c>
      <c r="B7" s="26"/>
      <c r="C7" s="27" t="s">
        <v>84</v>
      </c>
      <c r="D7" s="25" t="s">
        <v>85</v>
      </c>
      <c r="E7" s="28" t="s">
        <v>86</v>
      </c>
      <c r="F7" s="25" t="s">
        <v>87</v>
      </c>
      <c r="G7" s="27" t="s">
        <v>88</v>
      </c>
      <c r="H7" s="29" t="s">
        <v>89</v>
      </c>
      <c r="I7" s="28" t="s">
        <v>90</v>
      </c>
    </row>
    <row r="8" spans="1:9" ht="19.5" customHeight="1">
      <c r="A8" s="30"/>
      <c r="B8" s="18"/>
      <c r="C8" s="18"/>
      <c r="D8" s="16"/>
      <c r="E8" s="12"/>
      <c r="F8" s="29"/>
      <c r="G8" s="31"/>
      <c r="H8" s="32"/>
      <c r="I8" s="32"/>
    </row>
    <row r="9" spans="1:9" ht="19.5" customHeight="1">
      <c r="A9" s="217" t="s">
        <v>55</v>
      </c>
      <c r="B9" s="218"/>
      <c r="C9" s="218"/>
      <c r="D9" s="219"/>
      <c r="E9" s="220"/>
      <c r="F9" s="220"/>
      <c r="G9" s="31"/>
      <c r="H9" s="32"/>
      <c r="I9" s="32"/>
    </row>
    <row r="11" spans="1:9" ht="24" customHeight="1">
      <c r="A11" s="183" t="s">
        <v>377</v>
      </c>
      <c r="B11" s="183"/>
    </row>
  </sheetData>
  <mergeCells count="12">
    <mergeCell ref="A11:B11"/>
    <mergeCell ref="A5:A6"/>
    <mergeCell ref="B5:B6"/>
    <mergeCell ref="C5:C6"/>
    <mergeCell ref="D5:D6"/>
    <mergeCell ref="A2:I2"/>
    <mergeCell ref="A3:I3"/>
    <mergeCell ref="A4:C4"/>
    <mergeCell ref="G5:I5"/>
    <mergeCell ref="A9:F9"/>
    <mergeCell ref="E5:E6"/>
    <mergeCell ref="F5:F6"/>
  </mergeCells>
  <phoneticPr fontId="16"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3"/>
  <sheetViews>
    <sheetView showZeros="0" workbookViewId="0">
      <pane ySplit="1" topLeftCell="A2" activePane="bottomLeft" state="frozen"/>
      <selection pane="bottomLeft" activeCell="A13" sqref="A13:D13"/>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2"/>
      <c r="E2" s="2"/>
      <c r="F2" s="2"/>
      <c r="G2" s="2"/>
      <c r="K2" s="3" t="s">
        <v>378</v>
      </c>
    </row>
    <row r="3" spans="1:11" ht="41.25" customHeight="1">
      <c r="A3" s="149" t="str">
        <f>"2025"&amp;"年上级转移支付补助项目支出预算表"</f>
        <v>2025年上级转移支付补助项目支出预算表</v>
      </c>
      <c r="B3" s="149"/>
      <c r="C3" s="149"/>
      <c r="D3" s="149"/>
      <c r="E3" s="149"/>
      <c r="F3" s="149"/>
      <c r="G3" s="149"/>
      <c r="H3" s="149"/>
      <c r="I3" s="149"/>
      <c r="J3" s="149"/>
      <c r="K3" s="149"/>
    </row>
    <row r="4" spans="1:11" ht="13.5" customHeight="1">
      <c r="A4" s="150" t="str">
        <f>"单位名称："&amp;"昆明仲裁委员会办公室"</f>
        <v>单位名称：昆明仲裁委员会办公室</v>
      </c>
      <c r="B4" s="151"/>
      <c r="C4" s="151"/>
      <c r="D4" s="151"/>
      <c r="E4" s="151"/>
      <c r="F4" s="151"/>
      <c r="G4" s="151"/>
      <c r="H4" s="5"/>
      <c r="I4" s="5"/>
      <c r="J4" s="5"/>
      <c r="K4" s="6" t="s">
        <v>1</v>
      </c>
    </row>
    <row r="5" spans="1:11" ht="21.75" customHeight="1">
      <c r="A5" s="162" t="s">
        <v>259</v>
      </c>
      <c r="B5" s="162" t="s">
        <v>180</v>
      </c>
      <c r="C5" s="162" t="s">
        <v>260</v>
      </c>
      <c r="D5" s="170" t="s">
        <v>181</v>
      </c>
      <c r="E5" s="170" t="s">
        <v>182</v>
      </c>
      <c r="F5" s="170" t="s">
        <v>261</v>
      </c>
      <c r="G5" s="170" t="s">
        <v>262</v>
      </c>
      <c r="H5" s="173" t="s">
        <v>55</v>
      </c>
      <c r="I5" s="156" t="s">
        <v>379</v>
      </c>
      <c r="J5" s="130"/>
      <c r="K5" s="131"/>
    </row>
    <row r="6" spans="1:11" ht="21.75" customHeight="1">
      <c r="A6" s="163"/>
      <c r="B6" s="163"/>
      <c r="C6" s="163"/>
      <c r="D6" s="171"/>
      <c r="E6" s="171"/>
      <c r="F6" s="171"/>
      <c r="G6" s="171"/>
      <c r="H6" s="164"/>
      <c r="I6" s="170" t="s">
        <v>58</v>
      </c>
      <c r="J6" s="170" t="s">
        <v>59</v>
      </c>
      <c r="K6" s="170" t="s">
        <v>60</v>
      </c>
    </row>
    <row r="7" spans="1:11" ht="40.5" customHeight="1">
      <c r="A7" s="169"/>
      <c r="B7" s="169"/>
      <c r="C7" s="169"/>
      <c r="D7" s="172"/>
      <c r="E7" s="172"/>
      <c r="F7" s="172"/>
      <c r="G7" s="172"/>
      <c r="H7" s="135"/>
      <c r="I7" s="172" t="s">
        <v>57</v>
      </c>
      <c r="J7" s="172"/>
      <c r="K7" s="172"/>
    </row>
    <row r="8" spans="1:11" ht="15" customHeight="1">
      <c r="A8" s="11">
        <v>1</v>
      </c>
      <c r="B8" s="11">
        <v>2</v>
      </c>
      <c r="C8" s="11">
        <v>3</v>
      </c>
      <c r="D8" s="11">
        <v>4</v>
      </c>
      <c r="E8" s="11">
        <v>5</v>
      </c>
      <c r="F8" s="11">
        <v>6</v>
      </c>
      <c r="G8" s="11">
        <v>7</v>
      </c>
      <c r="H8" s="11">
        <v>8</v>
      </c>
      <c r="I8" s="11">
        <v>9</v>
      </c>
      <c r="J8" s="19">
        <v>10</v>
      </c>
      <c r="K8" s="19">
        <v>11</v>
      </c>
    </row>
    <row r="9" spans="1:11" ht="18.75" customHeight="1">
      <c r="A9" s="16"/>
      <c r="B9" s="12"/>
      <c r="C9" s="16"/>
      <c r="D9" s="16"/>
      <c r="E9" s="16"/>
      <c r="F9" s="16"/>
      <c r="G9" s="16"/>
      <c r="H9" s="17"/>
      <c r="I9" s="20"/>
      <c r="J9" s="20"/>
      <c r="K9" s="17"/>
    </row>
    <row r="10" spans="1:11" ht="18.75" customHeight="1">
      <c r="A10" s="18"/>
      <c r="B10" s="12"/>
      <c r="C10" s="12"/>
      <c r="D10" s="12"/>
      <c r="E10" s="12"/>
      <c r="F10" s="12"/>
      <c r="G10" s="12"/>
      <c r="H10" s="14"/>
      <c r="I10" s="14"/>
      <c r="J10" s="14"/>
      <c r="K10" s="17"/>
    </row>
    <row r="11" spans="1:11" ht="18.75" customHeight="1">
      <c r="A11" s="158" t="s">
        <v>168</v>
      </c>
      <c r="B11" s="159"/>
      <c r="C11" s="159"/>
      <c r="D11" s="159"/>
      <c r="E11" s="159"/>
      <c r="F11" s="159"/>
      <c r="G11" s="120"/>
      <c r="H11" s="14"/>
      <c r="I11" s="14"/>
      <c r="J11" s="14"/>
      <c r="K11" s="17"/>
    </row>
    <row r="13" spans="1:11" ht="24" customHeight="1">
      <c r="A13" s="183" t="s">
        <v>380</v>
      </c>
      <c r="B13" s="183"/>
      <c r="C13" s="183"/>
      <c r="D13" s="183"/>
    </row>
  </sheetData>
  <mergeCells count="16">
    <mergeCell ref="A3:K3"/>
    <mergeCell ref="A4:G4"/>
    <mergeCell ref="I5:K5"/>
    <mergeCell ref="A11:G11"/>
    <mergeCell ref="A13:D13"/>
    <mergeCell ref="A5:A7"/>
    <mergeCell ref="B5:B7"/>
    <mergeCell ref="C5:C7"/>
    <mergeCell ref="D5:D7"/>
    <mergeCell ref="E5:E7"/>
    <mergeCell ref="F5:F7"/>
    <mergeCell ref="G5:G7"/>
    <mergeCell ref="H5:H7"/>
    <mergeCell ref="I6:I7"/>
    <mergeCell ref="J6:J7"/>
    <mergeCell ref="K6:K7"/>
  </mergeCells>
  <phoneticPr fontId="16"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1"/>
  <sheetViews>
    <sheetView showZeros="0" tabSelected="1" topLeftCell="C1" workbookViewId="0">
      <pane ySplit="1" topLeftCell="A2" activePane="bottomLeft" state="frozen"/>
      <selection pane="bottomLeft" activeCell="G9" sqref="G9:G11"/>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2"/>
      <c r="G2" s="3" t="s">
        <v>381</v>
      </c>
    </row>
    <row r="3" spans="1:7" ht="41.25" customHeight="1">
      <c r="A3" s="149" t="str">
        <f>"2025"&amp;"年部门项目中期规划预算表"</f>
        <v>2025年部门项目中期规划预算表</v>
      </c>
      <c r="B3" s="149"/>
      <c r="C3" s="149"/>
      <c r="D3" s="149"/>
      <c r="E3" s="149"/>
      <c r="F3" s="149"/>
      <c r="G3" s="149"/>
    </row>
    <row r="4" spans="1:7" ht="13.5" customHeight="1">
      <c r="A4" s="150" t="str">
        <f>"单位名称："&amp;"昆明仲裁委员会办公室"</f>
        <v>单位名称：昆明仲裁委员会办公室</v>
      </c>
      <c r="B4" s="151"/>
      <c r="C4" s="151"/>
      <c r="D4" s="151"/>
      <c r="E4" s="5"/>
      <c r="F4" s="5"/>
      <c r="G4" s="6" t="s">
        <v>1</v>
      </c>
    </row>
    <row r="5" spans="1:7" ht="21.75" customHeight="1">
      <c r="A5" s="162" t="s">
        <v>260</v>
      </c>
      <c r="B5" s="162" t="s">
        <v>259</v>
      </c>
      <c r="C5" s="162" t="s">
        <v>180</v>
      </c>
      <c r="D5" s="170" t="s">
        <v>382</v>
      </c>
      <c r="E5" s="156" t="s">
        <v>58</v>
      </c>
      <c r="F5" s="130"/>
      <c r="G5" s="131"/>
    </row>
    <row r="6" spans="1:7" ht="21.75" customHeight="1">
      <c r="A6" s="163"/>
      <c r="B6" s="163"/>
      <c r="C6" s="163"/>
      <c r="D6" s="171"/>
      <c r="E6" s="224" t="str">
        <f>"2025"&amp;"年"</f>
        <v>2025年</v>
      </c>
      <c r="F6" s="170" t="str">
        <f>("2025"+1)&amp;"年"</f>
        <v>2026年</v>
      </c>
      <c r="G6" s="170" t="str">
        <f>("2025"+2)&amp;"年"</f>
        <v>2027年</v>
      </c>
    </row>
    <row r="7" spans="1:7" ht="40.5" customHeight="1">
      <c r="A7" s="169"/>
      <c r="B7" s="169"/>
      <c r="C7" s="169"/>
      <c r="D7" s="172"/>
      <c r="E7" s="135"/>
      <c r="F7" s="172" t="s">
        <v>57</v>
      </c>
      <c r="G7" s="172"/>
    </row>
    <row r="8" spans="1:7" ht="15" customHeight="1">
      <c r="A8" s="11">
        <v>1</v>
      </c>
      <c r="B8" s="11">
        <v>2</v>
      </c>
      <c r="C8" s="11">
        <v>3</v>
      </c>
      <c r="D8" s="11">
        <v>4</v>
      </c>
      <c r="E8" s="11">
        <v>5</v>
      </c>
      <c r="F8" s="11">
        <v>6</v>
      </c>
      <c r="G8" s="11">
        <v>7</v>
      </c>
    </row>
    <row r="9" spans="1:7" ht="17.25" customHeight="1">
      <c r="A9" s="12" t="s">
        <v>70</v>
      </c>
      <c r="B9" s="13"/>
      <c r="C9" s="13"/>
      <c r="D9" s="12"/>
      <c r="E9" s="14">
        <v>2400000</v>
      </c>
      <c r="F9" s="14">
        <v>2400000</v>
      </c>
      <c r="G9" s="14">
        <v>2400000</v>
      </c>
    </row>
    <row r="10" spans="1:7" ht="18.75" customHeight="1">
      <c r="A10" s="12"/>
      <c r="B10" s="12" t="s">
        <v>383</v>
      </c>
      <c r="C10" s="12" t="s">
        <v>267</v>
      </c>
      <c r="D10" s="12" t="s">
        <v>384</v>
      </c>
      <c r="E10" s="14">
        <v>2400000</v>
      </c>
      <c r="F10" s="14">
        <v>2400000</v>
      </c>
      <c r="G10" s="14">
        <v>2400000</v>
      </c>
    </row>
    <row r="11" spans="1:7" ht="18.75" customHeight="1">
      <c r="A11" s="221" t="s">
        <v>55</v>
      </c>
      <c r="B11" s="222" t="s">
        <v>385</v>
      </c>
      <c r="C11" s="222"/>
      <c r="D11" s="223"/>
      <c r="E11" s="14">
        <v>2400000</v>
      </c>
      <c r="F11" s="14">
        <v>2400000</v>
      </c>
      <c r="G11" s="14">
        <v>2400000</v>
      </c>
    </row>
  </sheetData>
  <mergeCells count="11">
    <mergeCell ref="A3:G3"/>
    <mergeCell ref="A4:D4"/>
    <mergeCell ref="E5:G5"/>
    <mergeCell ref="A11:D11"/>
    <mergeCell ref="A5:A7"/>
    <mergeCell ref="B5:B7"/>
    <mergeCell ref="C5:C7"/>
    <mergeCell ref="D5:D7"/>
    <mergeCell ref="E6:E7"/>
    <mergeCell ref="F6:F7"/>
    <mergeCell ref="G6:G7"/>
  </mergeCells>
  <phoneticPr fontId="16"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workbookViewId="0">
      <pane ySplit="1" topLeftCell="A2" activePane="bottomLeft" state="frozen"/>
      <selection pane="bottomLeft" activeCell="B10" sqref="B10"/>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96" t="s">
        <v>52</v>
      </c>
      <c r="B2" s="91"/>
      <c r="C2" s="91"/>
      <c r="D2" s="91"/>
      <c r="E2" s="91"/>
      <c r="F2" s="91"/>
      <c r="G2" s="91"/>
      <c r="H2" s="91"/>
      <c r="I2" s="91"/>
      <c r="J2" s="91"/>
      <c r="K2" s="91"/>
      <c r="L2" s="91"/>
      <c r="M2" s="91"/>
      <c r="N2" s="91"/>
      <c r="O2" s="91"/>
      <c r="P2" s="91"/>
      <c r="Q2" s="91"/>
      <c r="R2" s="91"/>
      <c r="S2" s="91"/>
    </row>
    <row r="3" spans="1:19" ht="41.25" customHeight="1">
      <c r="A3" s="90" t="str">
        <f>"2025"&amp;"年部门收入预算表"</f>
        <v>2025年部门收入预算表</v>
      </c>
      <c r="B3" s="91"/>
      <c r="C3" s="91"/>
      <c r="D3" s="91"/>
      <c r="E3" s="91"/>
      <c r="F3" s="91"/>
      <c r="G3" s="91"/>
      <c r="H3" s="91"/>
      <c r="I3" s="91"/>
      <c r="J3" s="91"/>
      <c r="K3" s="91"/>
      <c r="L3" s="91"/>
      <c r="M3" s="91"/>
      <c r="N3" s="91"/>
      <c r="O3" s="91"/>
      <c r="P3" s="91"/>
      <c r="Q3" s="91"/>
      <c r="R3" s="91"/>
      <c r="S3" s="91"/>
    </row>
    <row r="4" spans="1:19" ht="17.25" customHeight="1">
      <c r="A4" s="92" t="str">
        <f>"单位名称："&amp;"昆明仲裁委员会办公室"</f>
        <v>单位名称：昆明仲裁委员会办公室</v>
      </c>
      <c r="B4" s="91"/>
      <c r="S4" s="23" t="s">
        <v>1</v>
      </c>
    </row>
    <row r="5" spans="1:19" ht="21.75" customHeight="1">
      <c r="A5" s="105" t="s">
        <v>53</v>
      </c>
      <c r="B5" s="108" t="s">
        <v>54</v>
      </c>
      <c r="C5" s="108" t="s">
        <v>55</v>
      </c>
      <c r="D5" s="97" t="s">
        <v>56</v>
      </c>
      <c r="E5" s="97"/>
      <c r="F5" s="97"/>
      <c r="G5" s="97"/>
      <c r="H5" s="97"/>
      <c r="I5" s="98"/>
      <c r="J5" s="97"/>
      <c r="K5" s="97"/>
      <c r="L5" s="97"/>
      <c r="M5" s="97"/>
      <c r="N5" s="99"/>
      <c r="O5" s="97" t="s">
        <v>45</v>
      </c>
      <c r="P5" s="97"/>
      <c r="Q5" s="97"/>
      <c r="R5" s="97"/>
      <c r="S5" s="99"/>
    </row>
    <row r="6" spans="1:19" ht="27" customHeight="1">
      <c r="A6" s="106"/>
      <c r="B6" s="109"/>
      <c r="C6" s="109"/>
      <c r="D6" s="109" t="s">
        <v>57</v>
      </c>
      <c r="E6" s="109" t="s">
        <v>58</v>
      </c>
      <c r="F6" s="109" t="s">
        <v>59</v>
      </c>
      <c r="G6" s="109" t="s">
        <v>60</v>
      </c>
      <c r="H6" s="109" t="s">
        <v>61</v>
      </c>
      <c r="I6" s="100" t="s">
        <v>62</v>
      </c>
      <c r="J6" s="101"/>
      <c r="K6" s="101"/>
      <c r="L6" s="101"/>
      <c r="M6" s="101"/>
      <c r="N6" s="102"/>
      <c r="O6" s="109" t="s">
        <v>57</v>
      </c>
      <c r="P6" s="109" t="s">
        <v>58</v>
      </c>
      <c r="Q6" s="109" t="s">
        <v>59</v>
      </c>
      <c r="R6" s="109" t="s">
        <v>60</v>
      </c>
      <c r="S6" s="109" t="s">
        <v>63</v>
      </c>
    </row>
    <row r="7" spans="1:19" ht="30" customHeight="1">
      <c r="A7" s="107"/>
      <c r="B7" s="110"/>
      <c r="C7" s="111"/>
      <c r="D7" s="111"/>
      <c r="E7" s="111"/>
      <c r="F7" s="111"/>
      <c r="G7" s="111"/>
      <c r="H7" s="111"/>
      <c r="I7" s="39" t="s">
        <v>57</v>
      </c>
      <c r="J7" s="88" t="s">
        <v>64</v>
      </c>
      <c r="K7" s="88" t="s">
        <v>65</v>
      </c>
      <c r="L7" s="88" t="s">
        <v>66</v>
      </c>
      <c r="M7" s="88" t="s">
        <v>67</v>
      </c>
      <c r="N7" s="88" t="s">
        <v>68</v>
      </c>
      <c r="O7" s="112"/>
      <c r="P7" s="112"/>
      <c r="Q7" s="112"/>
      <c r="R7" s="112"/>
      <c r="S7" s="111"/>
    </row>
    <row r="8" spans="1:19" ht="15" customHeight="1">
      <c r="A8" s="86">
        <v>1</v>
      </c>
      <c r="B8" s="86">
        <v>2</v>
      </c>
      <c r="C8" s="86">
        <v>3</v>
      </c>
      <c r="D8" s="86">
        <v>4</v>
      </c>
      <c r="E8" s="86">
        <v>5</v>
      </c>
      <c r="F8" s="86">
        <v>6</v>
      </c>
      <c r="G8" s="86">
        <v>7</v>
      </c>
      <c r="H8" s="86">
        <v>8</v>
      </c>
      <c r="I8" s="39">
        <v>9</v>
      </c>
      <c r="J8" s="86">
        <v>10</v>
      </c>
      <c r="K8" s="86">
        <v>11</v>
      </c>
      <c r="L8" s="86">
        <v>12</v>
      </c>
      <c r="M8" s="86">
        <v>13</v>
      </c>
      <c r="N8" s="86">
        <v>14</v>
      </c>
      <c r="O8" s="86">
        <v>15</v>
      </c>
      <c r="P8" s="86">
        <v>16</v>
      </c>
      <c r="Q8" s="86">
        <v>17</v>
      </c>
      <c r="R8" s="86">
        <v>18</v>
      </c>
      <c r="S8" s="86">
        <v>19</v>
      </c>
    </row>
    <row r="9" spans="1:19" ht="18" customHeight="1">
      <c r="A9" s="12" t="s">
        <v>69</v>
      </c>
      <c r="B9" s="12" t="s">
        <v>70</v>
      </c>
      <c r="C9" s="45">
        <v>9934315.5999999996</v>
      </c>
      <c r="D9" s="45">
        <v>9934315.5999999996</v>
      </c>
      <c r="E9" s="45">
        <v>9934315.5999999996</v>
      </c>
      <c r="F9" s="45"/>
      <c r="G9" s="45"/>
      <c r="H9" s="45"/>
      <c r="I9" s="45"/>
      <c r="J9" s="45"/>
      <c r="K9" s="45"/>
      <c r="L9" s="45"/>
      <c r="M9" s="45"/>
      <c r="N9" s="45"/>
      <c r="O9" s="45"/>
      <c r="P9" s="45"/>
      <c r="Q9" s="45"/>
      <c r="R9" s="45"/>
      <c r="S9" s="45"/>
    </row>
    <row r="10" spans="1:19" ht="18" customHeight="1">
      <c r="A10" s="87" t="s">
        <v>71</v>
      </c>
      <c r="B10" s="87" t="s">
        <v>70</v>
      </c>
      <c r="C10" s="45">
        <v>9934315.5999999996</v>
      </c>
      <c r="D10" s="45">
        <v>9934315.5999999996</v>
      </c>
      <c r="E10" s="45">
        <v>9934315.5999999996</v>
      </c>
      <c r="F10" s="45"/>
      <c r="G10" s="45"/>
      <c r="H10" s="45"/>
      <c r="I10" s="45"/>
      <c r="J10" s="45"/>
      <c r="K10" s="45"/>
      <c r="L10" s="45"/>
      <c r="M10" s="45"/>
      <c r="N10" s="45"/>
      <c r="O10" s="45"/>
      <c r="P10" s="45"/>
      <c r="Q10" s="45"/>
      <c r="R10" s="45"/>
      <c r="S10" s="45"/>
    </row>
    <row r="11" spans="1:19" ht="18" customHeight="1">
      <c r="A11" s="103" t="s">
        <v>55</v>
      </c>
      <c r="B11" s="104"/>
      <c r="C11" s="45">
        <v>9934315.5999999996</v>
      </c>
      <c r="D11" s="45">
        <v>9934315.5999999996</v>
      </c>
      <c r="E11" s="45">
        <v>9934315.5999999996</v>
      </c>
      <c r="F11" s="45"/>
      <c r="G11" s="45"/>
      <c r="H11" s="45"/>
      <c r="I11" s="45"/>
      <c r="J11" s="45"/>
      <c r="K11" s="45"/>
      <c r="L11" s="45"/>
      <c r="M11" s="45"/>
      <c r="N11" s="45"/>
      <c r="O11" s="45"/>
      <c r="P11" s="45"/>
      <c r="Q11" s="45"/>
      <c r="R11" s="45"/>
      <c r="S11" s="45"/>
    </row>
  </sheetData>
  <mergeCells count="20">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S2"/>
    <mergeCell ref="A3:S3"/>
    <mergeCell ref="A4:B4"/>
    <mergeCell ref="D5:N5"/>
    <mergeCell ref="O5:S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4"/>
  <sheetViews>
    <sheetView showGridLines="0" showZeros="0" workbookViewId="0">
      <pane ySplit="1" topLeftCell="A2" activePane="bottomLeft" state="frozen"/>
      <selection pane="bottomLeft" activeCell="B5" sqref="B5:B6"/>
    </sheetView>
  </sheetViews>
  <sheetFormatPr defaultColWidth="8.625" defaultRowHeight="12.75" customHeight="1"/>
  <cols>
    <col min="1" max="1" width="14.25" customWidth="1"/>
    <col min="2" max="2" width="39.1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13" t="s">
        <v>72</v>
      </c>
      <c r="B2" s="91"/>
      <c r="C2" s="91"/>
      <c r="D2" s="91"/>
      <c r="E2" s="91"/>
      <c r="F2" s="91"/>
      <c r="G2" s="91"/>
      <c r="H2" s="91"/>
      <c r="I2" s="91"/>
      <c r="J2" s="91"/>
      <c r="K2" s="91"/>
      <c r="L2" s="91"/>
      <c r="M2" s="91"/>
      <c r="N2" s="91"/>
      <c r="O2" s="91"/>
    </row>
    <row r="3" spans="1:15" ht="41.25" customHeight="1">
      <c r="A3" s="90" t="str">
        <f>"2025"&amp;"年部门支出预算表"</f>
        <v>2025年部门支出预算表</v>
      </c>
      <c r="B3" s="91"/>
      <c r="C3" s="91"/>
      <c r="D3" s="91"/>
      <c r="E3" s="91"/>
      <c r="F3" s="91"/>
      <c r="G3" s="91"/>
      <c r="H3" s="91"/>
      <c r="I3" s="91"/>
      <c r="J3" s="91"/>
      <c r="K3" s="91"/>
      <c r="L3" s="91"/>
      <c r="M3" s="91"/>
      <c r="N3" s="91"/>
      <c r="O3" s="91"/>
    </row>
    <row r="4" spans="1:15" ht="17.25" customHeight="1">
      <c r="A4" s="92" t="str">
        <f>"单位名称："&amp;"昆明仲裁委员会办公室"</f>
        <v>单位名称：昆明仲裁委员会办公室</v>
      </c>
      <c r="B4" s="91"/>
      <c r="O4" s="23" t="s">
        <v>1</v>
      </c>
    </row>
    <row r="5" spans="1:15" ht="27" customHeight="1">
      <c r="A5" s="121" t="s">
        <v>73</v>
      </c>
      <c r="B5" s="121" t="s">
        <v>74</v>
      </c>
      <c r="C5" s="121" t="s">
        <v>55</v>
      </c>
      <c r="D5" s="114" t="s">
        <v>58</v>
      </c>
      <c r="E5" s="115"/>
      <c r="F5" s="116"/>
      <c r="G5" s="124" t="s">
        <v>59</v>
      </c>
      <c r="H5" s="124" t="s">
        <v>60</v>
      </c>
      <c r="I5" s="124" t="s">
        <v>75</v>
      </c>
      <c r="J5" s="114" t="s">
        <v>62</v>
      </c>
      <c r="K5" s="115"/>
      <c r="L5" s="115"/>
      <c r="M5" s="115"/>
      <c r="N5" s="117"/>
      <c r="O5" s="118"/>
    </row>
    <row r="6" spans="1:15" ht="42" customHeight="1">
      <c r="A6" s="122"/>
      <c r="B6" s="122"/>
      <c r="C6" s="123"/>
      <c r="D6" s="83" t="s">
        <v>57</v>
      </c>
      <c r="E6" s="83" t="s">
        <v>76</v>
      </c>
      <c r="F6" s="83" t="s">
        <v>77</v>
      </c>
      <c r="G6" s="123"/>
      <c r="H6" s="123"/>
      <c r="I6" s="125"/>
      <c r="J6" s="83" t="s">
        <v>57</v>
      </c>
      <c r="K6" s="78" t="s">
        <v>78</v>
      </c>
      <c r="L6" s="78" t="s">
        <v>79</v>
      </c>
      <c r="M6" s="78" t="s">
        <v>80</v>
      </c>
      <c r="N6" s="78" t="s">
        <v>81</v>
      </c>
      <c r="O6" s="78" t="s">
        <v>82</v>
      </c>
    </row>
    <row r="7" spans="1:15" ht="18" customHeight="1">
      <c r="A7" s="25" t="s">
        <v>83</v>
      </c>
      <c r="B7" s="25" t="s">
        <v>84</v>
      </c>
      <c r="C7" s="25" t="s">
        <v>85</v>
      </c>
      <c r="D7" s="29" t="s">
        <v>86</v>
      </c>
      <c r="E7" s="29" t="s">
        <v>87</v>
      </c>
      <c r="F7" s="29" t="s">
        <v>88</v>
      </c>
      <c r="G7" s="29" t="s">
        <v>89</v>
      </c>
      <c r="H7" s="29" t="s">
        <v>90</v>
      </c>
      <c r="I7" s="29" t="s">
        <v>91</v>
      </c>
      <c r="J7" s="29" t="s">
        <v>92</v>
      </c>
      <c r="K7" s="29" t="s">
        <v>93</v>
      </c>
      <c r="L7" s="29" t="s">
        <v>94</v>
      </c>
      <c r="M7" s="29" t="s">
        <v>95</v>
      </c>
      <c r="N7" s="25" t="s">
        <v>96</v>
      </c>
      <c r="O7" s="29" t="s">
        <v>97</v>
      </c>
    </row>
    <row r="8" spans="1:15" ht="21" customHeight="1">
      <c r="A8" s="30" t="s">
        <v>98</v>
      </c>
      <c r="B8" s="30" t="s">
        <v>99</v>
      </c>
      <c r="C8" s="45">
        <v>8176003.5999999996</v>
      </c>
      <c r="D8" s="45">
        <v>8176003.5999999996</v>
      </c>
      <c r="E8" s="45">
        <v>5776003.5999999996</v>
      </c>
      <c r="F8" s="45">
        <v>2400000</v>
      </c>
      <c r="G8" s="45"/>
      <c r="H8" s="45"/>
      <c r="I8" s="45"/>
      <c r="J8" s="45"/>
      <c r="K8" s="45"/>
      <c r="L8" s="45"/>
      <c r="M8" s="45"/>
      <c r="N8" s="45"/>
      <c r="O8" s="45"/>
    </row>
    <row r="9" spans="1:15" ht="21" customHeight="1">
      <c r="A9" s="84" t="s">
        <v>100</v>
      </c>
      <c r="B9" s="84" t="s">
        <v>101</v>
      </c>
      <c r="C9" s="45">
        <v>8176003.5999999996</v>
      </c>
      <c r="D9" s="45">
        <v>8176003.5999999996</v>
      </c>
      <c r="E9" s="45">
        <v>5776003.5999999996</v>
      </c>
      <c r="F9" s="45">
        <v>2400000</v>
      </c>
      <c r="G9" s="45"/>
      <c r="H9" s="45"/>
      <c r="I9" s="45"/>
      <c r="J9" s="45"/>
      <c r="K9" s="45"/>
      <c r="L9" s="45"/>
      <c r="M9" s="45"/>
      <c r="N9" s="45"/>
      <c r="O9" s="45"/>
    </row>
    <row r="10" spans="1:15" ht="21" customHeight="1">
      <c r="A10" s="85" t="s">
        <v>102</v>
      </c>
      <c r="B10" s="85" t="s">
        <v>103</v>
      </c>
      <c r="C10" s="45">
        <v>8176003.5999999996</v>
      </c>
      <c r="D10" s="45">
        <v>8176003.5999999996</v>
      </c>
      <c r="E10" s="45">
        <v>5776003.5999999996</v>
      </c>
      <c r="F10" s="45">
        <v>2400000</v>
      </c>
      <c r="G10" s="45"/>
      <c r="H10" s="45"/>
      <c r="I10" s="45"/>
      <c r="J10" s="45"/>
      <c r="K10" s="45"/>
      <c r="L10" s="45"/>
      <c r="M10" s="45"/>
      <c r="N10" s="45"/>
      <c r="O10" s="45"/>
    </row>
    <row r="11" spans="1:15" ht="21" customHeight="1">
      <c r="A11" s="30" t="s">
        <v>104</v>
      </c>
      <c r="B11" s="30" t="s">
        <v>105</v>
      </c>
      <c r="C11" s="45">
        <v>865680</v>
      </c>
      <c r="D11" s="45">
        <v>865680</v>
      </c>
      <c r="E11" s="45">
        <v>865680</v>
      </c>
      <c r="F11" s="45"/>
      <c r="G11" s="45"/>
      <c r="H11" s="45"/>
      <c r="I11" s="45"/>
      <c r="J11" s="45"/>
      <c r="K11" s="45"/>
      <c r="L11" s="45"/>
      <c r="M11" s="45"/>
      <c r="N11" s="45"/>
      <c r="O11" s="45"/>
    </row>
    <row r="12" spans="1:15" ht="21" customHeight="1">
      <c r="A12" s="84" t="s">
        <v>106</v>
      </c>
      <c r="B12" s="84" t="s">
        <v>107</v>
      </c>
      <c r="C12" s="45">
        <v>865680</v>
      </c>
      <c r="D12" s="45">
        <v>865680</v>
      </c>
      <c r="E12" s="45">
        <v>865680</v>
      </c>
      <c r="F12" s="45"/>
      <c r="G12" s="45"/>
      <c r="H12" s="45"/>
      <c r="I12" s="45"/>
      <c r="J12" s="45"/>
      <c r="K12" s="45"/>
      <c r="L12" s="45"/>
      <c r="M12" s="45"/>
      <c r="N12" s="45"/>
      <c r="O12" s="45"/>
    </row>
    <row r="13" spans="1:15" ht="21" customHeight="1">
      <c r="A13" s="85" t="s">
        <v>108</v>
      </c>
      <c r="B13" s="85" t="s">
        <v>109</v>
      </c>
      <c r="C13" s="45">
        <v>142800</v>
      </c>
      <c r="D13" s="45">
        <v>142800</v>
      </c>
      <c r="E13" s="45">
        <v>142800</v>
      </c>
      <c r="F13" s="45"/>
      <c r="G13" s="45"/>
      <c r="H13" s="45"/>
      <c r="I13" s="45"/>
      <c r="J13" s="45"/>
      <c r="K13" s="45"/>
      <c r="L13" s="45"/>
      <c r="M13" s="45"/>
      <c r="N13" s="45"/>
      <c r="O13" s="45"/>
    </row>
    <row r="14" spans="1:15" ht="21" customHeight="1">
      <c r="A14" s="85" t="s">
        <v>110</v>
      </c>
      <c r="B14" s="85" t="s">
        <v>111</v>
      </c>
      <c r="C14" s="45">
        <v>482880</v>
      </c>
      <c r="D14" s="45">
        <v>482880</v>
      </c>
      <c r="E14" s="45">
        <v>482880</v>
      </c>
      <c r="F14" s="45"/>
      <c r="G14" s="45"/>
      <c r="H14" s="45"/>
      <c r="I14" s="45"/>
      <c r="J14" s="45"/>
      <c r="K14" s="45"/>
      <c r="L14" s="45"/>
      <c r="M14" s="45"/>
      <c r="N14" s="45"/>
      <c r="O14" s="45"/>
    </row>
    <row r="15" spans="1:15" ht="21" customHeight="1">
      <c r="A15" s="85" t="s">
        <v>112</v>
      </c>
      <c r="B15" s="85" t="s">
        <v>113</v>
      </c>
      <c r="C15" s="45">
        <v>240000</v>
      </c>
      <c r="D15" s="45">
        <v>240000</v>
      </c>
      <c r="E15" s="45">
        <v>240000</v>
      </c>
      <c r="F15" s="45"/>
      <c r="G15" s="45"/>
      <c r="H15" s="45"/>
      <c r="I15" s="45"/>
      <c r="J15" s="45"/>
      <c r="K15" s="45"/>
      <c r="L15" s="45"/>
      <c r="M15" s="45"/>
      <c r="N15" s="45"/>
      <c r="O15" s="45"/>
    </row>
    <row r="16" spans="1:15" ht="21" customHeight="1">
      <c r="A16" s="30" t="s">
        <v>114</v>
      </c>
      <c r="B16" s="30" t="s">
        <v>115</v>
      </c>
      <c r="C16" s="45">
        <v>412632</v>
      </c>
      <c r="D16" s="45">
        <v>412632</v>
      </c>
      <c r="E16" s="45">
        <v>412632</v>
      </c>
      <c r="F16" s="45"/>
      <c r="G16" s="45"/>
      <c r="H16" s="45"/>
      <c r="I16" s="45"/>
      <c r="J16" s="45"/>
      <c r="K16" s="45"/>
      <c r="L16" s="45"/>
      <c r="M16" s="45"/>
      <c r="N16" s="45"/>
      <c r="O16" s="45"/>
    </row>
    <row r="17" spans="1:15" ht="21" customHeight="1">
      <c r="A17" s="84" t="s">
        <v>116</v>
      </c>
      <c r="B17" s="84" t="s">
        <v>117</v>
      </c>
      <c r="C17" s="45">
        <v>412632</v>
      </c>
      <c r="D17" s="45">
        <v>412632</v>
      </c>
      <c r="E17" s="45">
        <v>412632</v>
      </c>
      <c r="F17" s="45"/>
      <c r="G17" s="45"/>
      <c r="H17" s="45"/>
      <c r="I17" s="45"/>
      <c r="J17" s="45"/>
      <c r="K17" s="45"/>
      <c r="L17" s="45"/>
      <c r="M17" s="45"/>
      <c r="N17" s="45"/>
      <c r="O17" s="45"/>
    </row>
    <row r="18" spans="1:15" ht="21" customHeight="1">
      <c r="A18" s="85" t="s">
        <v>118</v>
      </c>
      <c r="B18" s="85" t="s">
        <v>119</v>
      </c>
      <c r="C18" s="45">
        <v>238320</v>
      </c>
      <c r="D18" s="45">
        <v>238320</v>
      </c>
      <c r="E18" s="45">
        <v>238320</v>
      </c>
      <c r="F18" s="45"/>
      <c r="G18" s="45"/>
      <c r="H18" s="45"/>
      <c r="I18" s="45"/>
      <c r="J18" s="45"/>
      <c r="K18" s="45"/>
      <c r="L18" s="45"/>
      <c r="M18" s="45"/>
      <c r="N18" s="45"/>
      <c r="O18" s="45"/>
    </row>
    <row r="19" spans="1:15" ht="21" customHeight="1">
      <c r="A19" s="85" t="s">
        <v>120</v>
      </c>
      <c r="B19" s="85" t="s">
        <v>121</v>
      </c>
      <c r="C19" s="45">
        <v>150960</v>
      </c>
      <c r="D19" s="45">
        <v>150960</v>
      </c>
      <c r="E19" s="45">
        <v>150960</v>
      </c>
      <c r="F19" s="45"/>
      <c r="G19" s="45"/>
      <c r="H19" s="45"/>
      <c r="I19" s="45"/>
      <c r="J19" s="45"/>
      <c r="K19" s="45"/>
      <c r="L19" s="45"/>
      <c r="M19" s="45"/>
      <c r="N19" s="45"/>
      <c r="O19" s="45"/>
    </row>
    <row r="20" spans="1:15" ht="21" customHeight="1">
      <c r="A20" s="85" t="s">
        <v>122</v>
      </c>
      <c r="B20" s="85" t="s">
        <v>123</v>
      </c>
      <c r="C20" s="45">
        <v>23352</v>
      </c>
      <c r="D20" s="45">
        <v>23352</v>
      </c>
      <c r="E20" s="45">
        <v>23352</v>
      </c>
      <c r="F20" s="45"/>
      <c r="G20" s="45"/>
      <c r="H20" s="45"/>
      <c r="I20" s="45"/>
      <c r="J20" s="45"/>
      <c r="K20" s="45"/>
      <c r="L20" s="45"/>
      <c r="M20" s="45"/>
      <c r="N20" s="45"/>
      <c r="O20" s="45"/>
    </row>
    <row r="21" spans="1:15" ht="21" customHeight="1">
      <c r="A21" s="30" t="s">
        <v>124</v>
      </c>
      <c r="B21" s="30" t="s">
        <v>125</v>
      </c>
      <c r="C21" s="45">
        <v>480000</v>
      </c>
      <c r="D21" s="45">
        <v>480000</v>
      </c>
      <c r="E21" s="45">
        <v>480000</v>
      </c>
      <c r="F21" s="45"/>
      <c r="G21" s="45"/>
      <c r="H21" s="45"/>
      <c r="I21" s="45"/>
      <c r="J21" s="45"/>
      <c r="K21" s="45"/>
      <c r="L21" s="45"/>
      <c r="M21" s="45"/>
      <c r="N21" s="45"/>
      <c r="O21" s="45"/>
    </row>
    <row r="22" spans="1:15" ht="21" customHeight="1">
      <c r="A22" s="84" t="s">
        <v>126</v>
      </c>
      <c r="B22" s="84" t="s">
        <v>127</v>
      </c>
      <c r="C22" s="45">
        <v>480000</v>
      </c>
      <c r="D22" s="45">
        <v>480000</v>
      </c>
      <c r="E22" s="45">
        <v>480000</v>
      </c>
      <c r="F22" s="45"/>
      <c r="G22" s="45"/>
      <c r="H22" s="45"/>
      <c r="I22" s="45"/>
      <c r="J22" s="45"/>
      <c r="K22" s="45"/>
      <c r="L22" s="45"/>
      <c r="M22" s="45"/>
      <c r="N22" s="45"/>
      <c r="O22" s="45"/>
    </row>
    <row r="23" spans="1:15" ht="21" customHeight="1">
      <c r="A23" s="85" t="s">
        <v>128</v>
      </c>
      <c r="B23" s="85" t="s">
        <v>129</v>
      </c>
      <c r="C23" s="45">
        <v>480000</v>
      </c>
      <c r="D23" s="45">
        <v>480000</v>
      </c>
      <c r="E23" s="45">
        <v>480000</v>
      </c>
      <c r="F23" s="45"/>
      <c r="G23" s="45"/>
      <c r="H23" s="45"/>
      <c r="I23" s="45"/>
      <c r="J23" s="45"/>
      <c r="K23" s="45"/>
      <c r="L23" s="45"/>
      <c r="M23" s="45"/>
      <c r="N23" s="45"/>
      <c r="O23" s="45"/>
    </row>
    <row r="24" spans="1:15" ht="21" customHeight="1">
      <c r="A24" s="119" t="s">
        <v>55</v>
      </c>
      <c r="B24" s="120"/>
      <c r="C24" s="45">
        <v>9934315.5999999996</v>
      </c>
      <c r="D24" s="45">
        <v>9934315.5999999996</v>
      </c>
      <c r="E24" s="45">
        <v>7534315.5999999996</v>
      </c>
      <c r="F24" s="45">
        <v>2400000</v>
      </c>
      <c r="G24" s="45"/>
      <c r="H24" s="45"/>
      <c r="I24" s="45"/>
      <c r="J24" s="45"/>
      <c r="K24" s="45"/>
      <c r="L24" s="45"/>
      <c r="M24" s="45"/>
      <c r="N24" s="45"/>
      <c r="O24" s="45"/>
    </row>
  </sheetData>
  <mergeCells count="12">
    <mergeCell ref="A24:B24"/>
    <mergeCell ref="A5:A6"/>
    <mergeCell ref="B5:B6"/>
    <mergeCell ref="C5:C6"/>
    <mergeCell ref="G5:G6"/>
    <mergeCell ref="A2:O2"/>
    <mergeCell ref="A3:O3"/>
    <mergeCell ref="A4:B4"/>
    <mergeCell ref="D5:F5"/>
    <mergeCell ref="J5:O5"/>
    <mergeCell ref="H5:H6"/>
    <mergeCell ref="I5:I6"/>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14" activePane="bottomLeft" state="frozen"/>
      <selection pane="bottomLeft" activeCell="A7" sqref="A7"/>
    </sheetView>
  </sheetViews>
  <sheetFormatPr defaultColWidth="8.625" defaultRowHeight="12.75" customHeight="1"/>
  <cols>
    <col min="1" max="4" width="35.625" customWidth="1"/>
  </cols>
  <sheetData>
    <row r="1" spans="1:4" ht="12.75" customHeight="1">
      <c r="A1" s="1"/>
      <c r="B1" s="1"/>
      <c r="C1" s="1"/>
      <c r="D1" s="1"/>
    </row>
    <row r="2" spans="1:4" ht="15" customHeight="1">
      <c r="A2" s="21"/>
      <c r="B2" s="23"/>
      <c r="C2" s="23"/>
      <c r="D2" s="23" t="s">
        <v>130</v>
      </c>
    </row>
    <row r="3" spans="1:4" ht="41.25" customHeight="1">
      <c r="A3" s="90" t="str">
        <f>"2025"&amp;"年部门财政拨款收支预算总表"</f>
        <v>2025年部门财政拨款收支预算总表</v>
      </c>
      <c r="B3" s="91"/>
      <c r="C3" s="91"/>
      <c r="D3" s="91"/>
    </row>
    <row r="4" spans="1:4" ht="17.25" customHeight="1">
      <c r="A4" s="92" t="str">
        <f>"单位名称："&amp;"昆明仲裁委员会办公室"</f>
        <v>单位名称：昆明仲裁委员会办公室</v>
      </c>
      <c r="B4" s="93"/>
      <c r="D4" s="23" t="s">
        <v>1</v>
      </c>
    </row>
    <row r="5" spans="1:4" ht="17.25" customHeight="1">
      <c r="A5" s="94" t="s">
        <v>2</v>
      </c>
      <c r="B5" s="95"/>
      <c r="C5" s="94" t="s">
        <v>3</v>
      </c>
      <c r="D5" s="95"/>
    </row>
    <row r="6" spans="1:4" ht="18.75" customHeight="1">
      <c r="A6" s="78" t="s">
        <v>4</v>
      </c>
      <c r="B6" s="78" t="s">
        <v>5</v>
      </c>
      <c r="C6" s="78" t="s">
        <v>6</v>
      </c>
      <c r="D6" s="78" t="s">
        <v>5</v>
      </c>
    </row>
    <row r="7" spans="1:4" ht="16.5" customHeight="1">
      <c r="A7" s="79" t="s">
        <v>131</v>
      </c>
      <c r="B7" s="45">
        <v>9934315.5999999996</v>
      </c>
      <c r="C7" s="79" t="s">
        <v>132</v>
      </c>
      <c r="D7" s="45">
        <v>9934315.5999999996</v>
      </c>
    </row>
    <row r="8" spans="1:4" ht="16.5" customHeight="1">
      <c r="A8" s="79" t="s">
        <v>133</v>
      </c>
      <c r="B8" s="45">
        <v>9934315.5999999996</v>
      </c>
      <c r="C8" s="79" t="s">
        <v>134</v>
      </c>
      <c r="D8" s="45">
        <v>8176003.5999999996</v>
      </c>
    </row>
    <row r="9" spans="1:4" ht="16.5" customHeight="1">
      <c r="A9" s="79" t="s">
        <v>135</v>
      </c>
      <c r="B9" s="45"/>
      <c r="C9" s="79" t="s">
        <v>136</v>
      </c>
      <c r="D9" s="45"/>
    </row>
    <row r="10" spans="1:4" ht="16.5" customHeight="1">
      <c r="A10" s="79" t="s">
        <v>137</v>
      </c>
      <c r="B10" s="45"/>
      <c r="C10" s="79" t="s">
        <v>138</v>
      </c>
      <c r="D10" s="45"/>
    </row>
    <row r="11" spans="1:4" ht="16.5" customHeight="1">
      <c r="A11" s="79" t="s">
        <v>139</v>
      </c>
      <c r="B11" s="45"/>
      <c r="C11" s="79" t="s">
        <v>140</v>
      </c>
      <c r="D11" s="45"/>
    </row>
    <row r="12" spans="1:4" ht="16.5" customHeight="1">
      <c r="A12" s="79" t="s">
        <v>133</v>
      </c>
      <c r="B12" s="45"/>
      <c r="C12" s="79" t="s">
        <v>141</v>
      </c>
      <c r="D12" s="45"/>
    </row>
    <row r="13" spans="1:4" ht="16.5" customHeight="1">
      <c r="A13" s="74" t="s">
        <v>135</v>
      </c>
      <c r="B13" s="45"/>
      <c r="C13" s="37" t="s">
        <v>142</v>
      </c>
      <c r="D13" s="45"/>
    </row>
    <row r="14" spans="1:4" ht="16.5" customHeight="1">
      <c r="A14" s="74" t="s">
        <v>137</v>
      </c>
      <c r="B14" s="45"/>
      <c r="C14" s="37" t="s">
        <v>143</v>
      </c>
      <c r="D14" s="45"/>
    </row>
    <row r="15" spans="1:4" ht="16.5" customHeight="1">
      <c r="A15" s="80"/>
      <c r="B15" s="45"/>
      <c r="C15" s="37" t="s">
        <v>144</v>
      </c>
      <c r="D15" s="45">
        <v>865680</v>
      </c>
    </row>
    <row r="16" spans="1:4" ht="16.5" customHeight="1">
      <c r="A16" s="80"/>
      <c r="B16" s="45"/>
      <c r="C16" s="37" t="s">
        <v>145</v>
      </c>
      <c r="D16" s="45">
        <v>412632</v>
      </c>
    </row>
    <row r="17" spans="1:4" ht="16.5" customHeight="1">
      <c r="A17" s="80"/>
      <c r="B17" s="45"/>
      <c r="C17" s="37" t="s">
        <v>146</v>
      </c>
      <c r="D17" s="45"/>
    </row>
    <row r="18" spans="1:4" ht="16.5" customHeight="1">
      <c r="A18" s="80"/>
      <c r="B18" s="45"/>
      <c r="C18" s="37" t="s">
        <v>147</v>
      </c>
      <c r="D18" s="45"/>
    </row>
    <row r="19" spans="1:4" ht="16.5" customHeight="1">
      <c r="A19" s="80"/>
      <c r="B19" s="45"/>
      <c r="C19" s="37" t="s">
        <v>148</v>
      </c>
      <c r="D19" s="45"/>
    </row>
    <row r="20" spans="1:4" ht="16.5" customHeight="1">
      <c r="A20" s="80"/>
      <c r="B20" s="45"/>
      <c r="C20" s="37" t="s">
        <v>149</v>
      </c>
      <c r="D20" s="45"/>
    </row>
    <row r="21" spans="1:4" ht="16.5" customHeight="1">
      <c r="A21" s="80"/>
      <c r="B21" s="45"/>
      <c r="C21" s="37" t="s">
        <v>150</v>
      </c>
      <c r="D21" s="45"/>
    </row>
    <row r="22" spans="1:4" ht="16.5" customHeight="1">
      <c r="A22" s="80"/>
      <c r="B22" s="45"/>
      <c r="C22" s="37" t="s">
        <v>151</v>
      </c>
      <c r="D22" s="45"/>
    </row>
    <row r="23" spans="1:4" ht="16.5" customHeight="1">
      <c r="A23" s="80"/>
      <c r="B23" s="45"/>
      <c r="C23" s="37" t="s">
        <v>152</v>
      </c>
      <c r="D23" s="45"/>
    </row>
    <row r="24" spans="1:4" ht="16.5" customHeight="1">
      <c r="A24" s="80"/>
      <c r="B24" s="45"/>
      <c r="C24" s="37" t="s">
        <v>153</v>
      </c>
      <c r="D24" s="45"/>
    </row>
    <row r="25" spans="1:4" ht="16.5" customHeight="1">
      <c r="A25" s="80"/>
      <c r="B25" s="45"/>
      <c r="C25" s="37" t="s">
        <v>154</v>
      </c>
      <c r="D25" s="45"/>
    </row>
    <row r="26" spans="1:4" ht="16.5" customHeight="1">
      <c r="A26" s="80"/>
      <c r="B26" s="45"/>
      <c r="C26" s="37" t="s">
        <v>155</v>
      </c>
      <c r="D26" s="45">
        <v>480000</v>
      </c>
    </row>
    <row r="27" spans="1:4" ht="16.5" customHeight="1">
      <c r="A27" s="80"/>
      <c r="B27" s="45"/>
      <c r="C27" s="37" t="s">
        <v>156</v>
      </c>
      <c r="D27" s="45"/>
    </row>
    <row r="28" spans="1:4" ht="16.5" customHeight="1">
      <c r="A28" s="80"/>
      <c r="B28" s="45"/>
      <c r="C28" s="37" t="s">
        <v>157</v>
      </c>
      <c r="D28" s="45"/>
    </row>
    <row r="29" spans="1:4" ht="16.5" customHeight="1">
      <c r="A29" s="80"/>
      <c r="B29" s="45"/>
      <c r="C29" s="37" t="s">
        <v>158</v>
      </c>
      <c r="D29" s="45"/>
    </row>
    <row r="30" spans="1:4" ht="16.5" customHeight="1">
      <c r="A30" s="80"/>
      <c r="B30" s="45"/>
      <c r="C30" s="37" t="s">
        <v>159</v>
      </c>
      <c r="D30" s="45"/>
    </row>
    <row r="31" spans="1:4" ht="16.5" customHeight="1">
      <c r="A31" s="80"/>
      <c r="B31" s="45"/>
      <c r="C31" s="37" t="s">
        <v>160</v>
      </c>
      <c r="D31" s="45"/>
    </row>
    <row r="32" spans="1:4" ht="16.5" customHeight="1">
      <c r="A32" s="80"/>
      <c r="B32" s="45"/>
      <c r="C32" s="74" t="s">
        <v>161</v>
      </c>
      <c r="D32" s="45"/>
    </row>
    <row r="33" spans="1:4" ht="16.5" customHeight="1">
      <c r="A33" s="80"/>
      <c r="B33" s="45"/>
      <c r="C33" s="74" t="s">
        <v>162</v>
      </c>
      <c r="D33" s="45"/>
    </row>
    <row r="34" spans="1:4" ht="16.5" customHeight="1">
      <c r="A34" s="80"/>
      <c r="B34" s="45"/>
      <c r="C34" s="16" t="s">
        <v>163</v>
      </c>
      <c r="D34" s="45"/>
    </row>
    <row r="35" spans="1:4" ht="15" customHeight="1">
      <c r="A35" s="81" t="s">
        <v>50</v>
      </c>
      <c r="B35" s="82">
        <v>9934315.5999999996</v>
      </c>
      <c r="C35" s="81" t="s">
        <v>51</v>
      </c>
      <c r="D35" s="82">
        <v>9934315.5999999996</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4"/>
  <sheetViews>
    <sheetView showZeros="0" workbookViewId="0">
      <pane ySplit="1" topLeftCell="A2" activePane="bottomLeft" state="frozen"/>
      <selection pane="bottomLeft" activeCell="B4" sqref="B4"/>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70"/>
      <c r="F2" s="40"/>
      <c r="G2" s="71" t="s">
        <v>164</v>
      </c>
    </row>
    <row r="3" spans="1:7" ht="41.25" customHeight="1">
      <c r="A3" s="126" t="str">
        <f>"2025"&amp;"年一般公共预算支出预算表（按功能科目分类）"</f>
        <v>2025年一般公共预算支出预算表（按功能科目分类）</v>
      </c>
      <c r="B3" s="126"/>
      <c r="C3" s="126"/>
      <c r="D3" s="126"/>
      <c r="E3" s="126"/>
      <c r="F3" s="126"/>
      <c r="G3" s="126"/>
    </row>
    <row r="4" spans="1:7" ht="18" customHeight="1">
      <c r="A4" s="4" t="str">
        <f>"单位名称："&amp;"昆明仲裁委员会办公室"</f>
        <v>单位名称：昆明仲裁委员会办公室</v>
      </c>
      <c r="F4" s="64"/>
      <c r="G4" s="71" t="s">
        <v>1</v>
      </c>
    </row>
    <row r="5" spans="1:7" ht="20.25" customHeight="1">
      <c r="A5" s="127" t="s">
        <v>165</v>
      </c>
      <c r="B5" s="128"/>
      <c r="C5" s="134" t="s">
        <v>55</v>
      </c>
      <c r="D5" s="129" t="s">
        <v>76</v>
      </c>
      <c r="E5" s="130"/>
      <c r="F5" s="131"/>
      <c r="G5" s="136" t="s">
        <v>77</v>
      </c>
    </row>
    <row r="6" spans="1:7" ht="20.25" customHeight="1">
      <c r="A6" s="77" t="s">
        <v>73</v>
      </c>
      <c r="B6" s="77" t="s">
        <v>74</v>
      </c>
      <c r="C6" s="135"/>
      <c r="D6" s="66" t="s">
        <v>57</v>
      </c>
      <c r="E6" s="66" t="s">
        <v>166</v>
      </c>
      <c r="F6" s="66" t="s">
        <v>167</v>
      </c>
      <c r="G6" s="137"/>
    </row>
    <row r="7" spans="1:7" ht="15" customHeight="1">
      <c r="A7" s="33" t="s">
        <v>83</v>
      </c>
      <c r="B7" s="33" t="s">
        <v>84</v>
      </c>
      <c r="C7" s="33" t="s">
        <v>85</v>
      </c>
      <c r="D7" s="33" t="s">
        <v>86</v>
      </c>
      <c r="E7" s="33" t="s">
        <v>87</v>
      </c>
      <c r="F7" s="33" t="s">
        <v>88</v>
      </c>
      <c r="G7" s="33" t="s">
        <v>89</v>
      </c>
    </row>
    <row r="8" spans="1:7" ht="18" customHeight="1">
      <c r="A8" s="16" t="s">
        <v>98</v>
      </c>
      <c r="B8" s="16" t="s">
        <v>99</v>
      </c>
      <c r="C8" s="45">
        <v>8176003.5999999996</v>
      </c>
      <c r="D8" s="45">
        <v>5776003.5999999996</v>
      </c>
      <c r="E8" s="45">
        <v>3870182</v>
      </c>
      <c r="F8" s="45">
        <v>1905821.6</v>
      </c>
      <c r="G8" s="45">
        <v>2400000</v>
      </c>
    </row>
    <row r="9" spans="1:7" ht="18" customHeight="1">
      <c r="A9" s="68" t="s">
        <v>100</v>
      </c>
      <c r="B9" s="68" t="s">
        <v>101</v>
      </c>
      <c r="C9" s="45">
        <v>8176003.5999999996</v>
      </c>
      <c r="D9" s="45">
        <v>5776003.5999999996</v>
      </c>
      <c r="E9" s="45">
        <v>3870182</v>
      </c>
      <c r="F9" s="45">
        <v>1905821.6</v>
      </c>
      <c r="G9" s="45">
        <v>2400000</v>
      </c>
    </row>
    <row r="10" spans="1:7" ht="18" customHeight="1">
      <c r="A10" s="69" t="s">
        <v>102</v>
      </c>
      <c r="B10" s="69" t="s">
        <v>103</v>
      </c>
      <c r="C10" s="45">
        <v>8176003.5999999996</v>
      </c>
      <c r="D10" s="45">
        <v>5776003.5999999996</v>
      </c>
      <c r="E10" s="45">
        <v>3870182</v>
      </c>
      <c r="F10" s="45">
        <v>1905821.6</v>
      </c>
      <c r="G10" s="45">
        <v>2400000</v>
      </c>
    </row>
    <row r="11" spans="1:7" ht="18" customHeight="1">
      <c r="A11" s="16" t="s">
        <v>104</v>
      </c>
      <c r="B11" s="16" t="s">
        <v>105</v>
      </c>
      <c r="C11" s="45">
        <v>865680</v>
      </c>
      <c r="D11" s="45">
        <v>865680</v>
      </c>
      <c r="E11" s="45">
        <v>865680</v>
      </c>
      <c r="F11" s="45"/>
      <c r="G11" s="45"/>
    </row>
    <row r="12" spans="1:7" ht="18" customHeight="1">
      <c r="A12" s="68" t="s">
        <v>106</v>
      </c>
      <c r="B12" s="68" t="s">
        <v>107</v>
      </c>
      <c r="C12" s="45">
        <v>865680</v>
      </c>
      <c r="D12" s="45">
        <v>865680</v>
      </c>
      <c r="E12" s="45">
        <v>865680</v>
      </c>
      <c r="F12" s="45"/>
      <c r="G12" s="45"/>
    </row>
    <row r="13" spans="1:7" ht="18" customHeight="1">
      <c r="A13" s="69" t="s">
        <v>108</v>
      </c>
      <c r="B13" s="69" t="s">
        <v>109</v>
      </c>
      <c r="C13" s="45">
        <v>142800</v>
      </c>
      <c r="D13" s="45">
        <v>142800</v>
      </c>
      <c r="E13" s="45">
        <v>142800</v>
      </c>
      <c r="F13" s="45"/>
      <c r="G13" s="45"/>
    </row>
    <row r="14" spans="1:7" ht="18" customHeight="1">
      <c r="A14" s="69" t="s">
        <v>110</v>
      </c>
      <c r="B14" s="69" t="s">
        <v>111</v>
      </c>
      <c r="C14" s="45">
        <v>482880</v>
      </c>
      <c r="D14" s="45">
        <v>482880</v>
      </c>
      <c r="E14" s="45">
        <v>482880</v>
      </c>
      <c r="F14" s="45"/>
      <c r="G14" s="45"/>
    </row>
    <row r="15" spans="1:7" ht="18" customHeight="1">
      <c r="A15" s="69" t="s">
        <v>112</v>
      </c>
      <c r="B15" s="69" t="s">
        <v>113</v>
      </c>
      <c r="C15" s="45">
        <v>240000</v>
      </c>
      <c r="D15" s="45">
        <v>240000</v>
      </c>
      <c r="E15" s="45">
        <v>240000</v>
      </c>
      <c r="F15" s="45"/>
      <c r="G15" s="45"/>
    </row>
    <row r="16" spans="1:7" ht="18" customHeight="1">
      <c r="A16" s="16" t="s">
        <v>114</v>
      </c>
      <c r="B16" s="16" t="s">
        <v>115</v>
      </c>
      <c r="C16" s="45">
        <v>412632</v>
      </c>
      <c r="D16" s="45">
        <v>412632</v>
      </c>
      <c r="E16" s="45">
        <v>412632</v>
      </c>
      <c r="F16" s="45"/>
      <c r="G16" s="45"/>
    </row>
    <row r="17" spans="1:7" ht="18" customHeight="1">
      <c r="A17" s="68" t="s">
        <v>116</v>
      </c>
      <c r="B17" s="68" t="s">
        <v>117</v>
      </c>
      <c r="C17" s="45">
        <v>412632</v>
      </c>
      <c r="D17" s="45">
        <v>412632</v>
      </c>
      <c r="E17" s="45">
        <v>412632</v>
      </c>
      <c r="F17" s="45"/>
      <c r="G17" s="45"/>
    </row>
    <row r="18" spans="1:7" ht="18" customHeight="1">
      <c r="A18" s="69" t="s">
        <v>118</v>
      </c>
      <c r="B18" s="69" t="s">
        <v>119</v>
      </c>
      <c r="C18" s="45">
        <v>238320</v>
      </c>
      <c r="D18" s="45">
        <v>238320</v>
      </c>
      <c r="E18" s="45">
        <v>238320</v>
      </c>
      <c r="F18" s="45"/>
      <c r="G18" s="45"/>
    </row>
    <row r="19" spans="1:7" ht="18" customHeight="1">
      <c r="A19" s="69" t="s">
        <v>120</v>
      </c>
      <c r="B19" s="69" t="s">
        <v>121</v>
      </c>
      <c r="C19" s="45">
        <v>150960</v>
      </c>
      <c r="D19" s="45">
        <v>150960</v>
      </c>
      <c r="E19" s="45">
        <v>150960</v>
      </c>
      <c r="F19" s="45"/>
      <c r="G19" s="45"/>
    </row>
    <row r="20" spans="1:7" ht="18" customHeight="1">
      <c r="A20" s="69" t="s">
        <v>122</v>
      </c>
      <c r="B20" s="69" t="s">
        <v>123</v>
      </c>
      <c r="C20" s="45">
        <v>23352</v>
      </c>
      <c r="D20" s="45">
        <v>23352</v>
      </c>
      <c r="E20" s="45">
        <v>23352</v>
      </c>
      <c r="F20" s="45"/>
      <c r="G20" s="45"/>
    </row>
    <row r="21" spans="1:7" ht="18" customHeight="1">
      <c r="A21" s="16" t="s">
        <v>124</v>
      </c>
      <c r="B21" s="16" t="s">
        <v>125</v>
      </c>
      <c r="C21" s="45">
        <v>480000</v>
      </c>
      <c r="D21" s="45">
        <v>480000</v>
      </c>
      <c r="E21" s="45">
        <v>480000</v>
      </c>
      <c r="F21" s="45"/>
      <c r="G21" s="45"/>
    </row>
    <row r="22" spans="1:7" ht="18" customHeight="1">
      <c r="A22" s="68" t="s">
        <v>126</v>
      </c>
      <c r="B22" s="68" t="s">
        <v>127</v>
      </c>
      <c r="C22" s="45">
        <v>480000</v>
      </c>
      <c r="D22" s="45">
        <v>480000</v>
      </c>
      <c r="E22" s="45">
        <v>480000</v>
      </c>
      <c r="F22" s="45"/>
      <c r="G22" s="45"/>
    </row>
    <row r="23" spans="1:7" ht="18" customHeight="1">
      <c r="A23" s="69" t="s">
        <v>128</v>
      </c>
      <c r="B23" s="69" t="s">
        <v>129</v>
      </c>
      <c r="C23" s="45">
        <v>480000</v>
      </c>
      <c r="D23" s="45">
        <v>480000</v>
      </c>
      <c r="E23" s="45">
        <v>480000</v>
      </c>
      <c r="F23" s="45"/>
      <c r="G23" s="45"/>
    </row>
    <row r="24" spans="1:7" ht="18" customHeight="1">
      <c r="A24" s="132" t="s">
        <v>168</v>
      </c>
      <c r="B24" s="133" t="s">
        <v>168</v>
      </c>
      <c r="C24" s="45">
        <v>9934315.5999999996</v>
      </c>
      <c r="D24" s="45">
        <v>7534315.5999999996</v>
      </c>
      <c r="E24" s="45">
        <v>5628494</v>
      </c>
      <c r="F24" s="45">
        <v>1905821.6</v>
      </c>
      <c r="G24" s="45">
        <v>2400000</v>
      </c>
    </row>
  </sheetData>
  <mergeCells count="6">
    <mergeCell ref="A3:G3"/>
    <mergeCell ref="A5:B5"/>
    <mergeCell ref="D5:F5"/>
    <mergeCell ref="A24:B24"/>
    <mergeCell ref="C5:C6"/>
    <mergeCell ref="G5:G6"/>
  </mergeCells>
  <phoneticPr fontId="16"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activeCell="A7" sqref="A7"/>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22"/>
      <c r="B2" s="22"/>
      <c r="C2" s="22"/>
      <c r="D2" s="22"/>
      <c r="E2" s="21"/>
      <c r="F2" s="76" t="s">
        <v>169</v>
      </c>
    </row>
    <row r="3" spans="1:6" ht="41.25" customHeight="1">
      <c r="A3" s="138" t="str">
        <f>"2025"&amp;"年一般公共预算“三公”经费支出预算表"</f>
        <v>2025年一般公共预算“三公”经费支出预算表</v>
      </c>
      <c r="B3" s="139"/>
      <c r="C3" s="139"/>
      <c r="D3" s="139"/>
      <c r="E3" s="140"/>
      <c r="F3" s="139"/>
    </row>
    <row r="4" spans="1:6" ht="14.25" customHeight="1">
      <c r="A4" s="141" t="str">
        <f>"单位名称："&amp;"昆明仲裁委员会办公室"</f>
        <v>单位名称：昆明仲裁委员会办公室</v>
      </c>
      <c r="B4" s="142"/>
      <c r="D4" s="22"/>
      <c r="E4" s="21"/>
      <c r="F4" s="34" t="s">
        <v>1</v>
      </c>
    </row>
    <row r="5" spans="1:6" ht="27" customHeight="1">
      <c r="A5" s="143" t="s">
        <v>170</v>
      </c>
      <c r="B5" s="143" t="s">
        <v>171</v>
      </c>
      <c r="C5" s="103" t="s">
        <v>172</v>
      </c>
      <c r="D5" s="143"/>
      <c r="E5" s="144"/>
      <c r="F5" s="143" t="s">
        <v>173</v>
      </c>
    </row>
    <row r="6" spans="1:6" ht="28.5" customHeight="1">
      <c r="A6" s="145"/>
      <c r="B6" s="146"/>
      <c r="C6" s="24" t="s">
        <v>57</v>
      </c>
      <c r="D6" s="24" t="s">
        <v>174</v>
      </c>
      <c r="E6" s="24" t="s">
        <v>175</v>
      </c>
      <c r="F6" s="147"/>
    </row>
    <row r="7" spans="1:6" ht="17.25" customHeight="1">
      <c r="A7" s="29" t="s">
        <v>83</v>
      </c>
      <c r="B7" s="29" t="s">
        <v>84</v>
      </c>
      <c r="C7" s="29" t="s">
        <v>85</v>
      </c>
      <c r="D7" s="29" t="s">
        <v>86</v>
      </c>
      <c r="E7" s="29" t="s">
        <v>87</v>
      </c>
      <c r="F7" s="29" t="s">
        <v>88</v>
      </c>
    </row>
    <row r="8" spans="1:6" ht="17.25" customHeight="1">
      <c r="A8" s="45">
        <v>41240</v>
      </c>
      <c r="B8" s="45"/>
      <c r="C8" s="45">
        <v>21240</v>
      </c>
      <c r="D8" s="45"/>
      <c r="E8" s="45">
        <v>21240</v>
      </c>
      <c r="F8" s="45">
        <v>20000</v>
      </c>
    </row>
  </sheetData>
  <mergeCells count="6">
    <mergeCell ref="A3:F3"/>
    <mergeCell ref="A4:B4"/>
    <mergeCell ref="C5:E5"/>
    <mergeCell ref="A5:A6"/>
    <mergeCell ref="B5:B6"/>
    <mergeCell ref="F5:F6"/>
  </mergeCells>
  <phoneticPr fontId="16"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41"/>
  <sheetViews>
    <sheetView showZeros="0" workbookViewId="0">
      <pane ySplit="1" topLeftCell="A23" activePane="bottomLeft" state="frozen"/>
      <selection pane="bottomLeft" activeCell="A10" sqref="A10"/>
    </sheetView>
  </sheetViews>
  <sheetFormatPr defaultColWidth="9.125" defaultRowHeight="14.25" customHeight="1"/>
  <cols>
    <col min="1" max="2" width="32.875" customWidth="1"/>
    <col min="3" max="3" width="21.5" customWidth="1"/>
    <col min="4" max="4" width="26.625" customWidth="1"/>
    <col min="5" max="5" width="14.625" customWidth="1"/>
    <col min="6" max="6" width="35.125" customWidth="1"/>
    <col min="7" max="7" width="10.25" customWidth="1"/>
    <col min="8" max="8" width="27.25"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70"/>
      <c r="C2" s="72"/>
      <c r="E2" s="73"/>
      <c r="F2" s="73"/>
      <c r="G2" s="73"/>
      <c r="H2" s="73"/>
      <c r="I2" s="47"/>
      <c r="J2" s="47"/>
      <c r="K2" s="47"/>
      <c r="L2" s="47"/>
      <c r="M2" s="47"/>
      <c r="N2" s="47"/>
      <c r="R2" s="47"/>
      <c r="V2" s="72"/>
      <c r="X2" s="3" t="s">
        <v>176</v>
      </c>
    </row>
    <row r="3" spans="1:24" ht="45.75" customHeight="1">
      <c r="A3" s="148" t="str">
        <f>"2025"&amp;"年部门基本支出预算表"</f>
        <v>2025年部门基本支出预算表</v>
      </c>
      <c r="B3" s="149"/>
      <c r="C3" s="148"/>
      <c r="D3" s="148"/>
      <c r="E3" s="148"/>
      <c r="F3" s="148"/>
      <c r="G3" s="148"/>
      <c r="H3" s="148"/>
      <c r="I3" s="148"/>
      <c r="J3" s="148"/>
      <c r="K3" s="148"/>
      <c r="L3" s="148"/>
      <c r="M3" s="148"/>
      <c r="N3" s="148"/>
      <c r="O3" s="149"/>
      <c r="P3" s="149"/>
      <c r="Q3" s="149"/>
      <c r="R3" s="148"/>
      <c r="S3" s="148"/>
      <c r="T3" s="148"/>
      <c r="U3" s="148"/>
      <c r="V3" s="148"/>
      <c r="W3" s="148"/>
      <c r="X3" s="148"/>
    </row>
    <row r="4" spans="1:24" ht="18.75" customHeight="1">
      <c r="A4" s="150" t="str">
        <f>"单位名称："&amp;"昆明仲裁委员会办公室"</f>
        <v>单位名称：昆明仲裁委员会办公室</v>
      </c>
      <c r="B4" s="151"/>
      <c r="C4" s="152"/>
      <c r="D4" s="152"/>
      <c r="E4" s="152"/>
      <c r="F4" s="152"/>
      <c r="G4" s="152"/>
      <c r="H4" s="152"/>
      <c r="I4" s="48"/>
      <c r="J4" s="48"/>
      <c r="K4" s="48"/>
      <c r="L4" s="48"/>
      <c r="M4" s="48"/>
      <c r="N4" s="48"/>
      <c r="O4" s="5"/>
      <c r="P4" s="5"/>
      <c r="Q4" s="5"/>
      <c r="R4" s="48"/>
      <c r="V4" s="72"/>
      <c r="X4" s="3" t="s">
        <v>1</v>
      </c>
    </row>
    <row r="5" spans="1:24" ht="18" customHeight="1">
      <c r="A5" s="162" t="s">
        <v>177</v>
      </c>
      <c r="B5" s="162" t="s">
        <v>178</v>
      </c>
      <c r="C5" s="162" t="s">
        <v>179</v>
      </c>
      <c r="D5" s="162" t="s">
        <v>180</v>
      </c>
      <c r="E5" s="162" t="s">
        <v>181</v>
      </c>
      <c r="F5" s="162" t="s">
        <v>182</v>
      </c>
      <c r="G5" s="162" t="s">
        <v>183</v>
      </c>
      <c r="H5" s="162" t="s">
        <v>184</v>
      </c>
      <c r="I5" s="129" t="s">
        <v>185</v>
      </c>
      <c r="J5" s="153" t="s">
        <v>185</v>
      </c>
      <c r="K5" s="153"/>
      <c r="L5" s="153"/>
      <c r="M5" s="153"/>
      <c r="N5" s="153"/>
      <c r="O5" s="130"/>
      <c r="P5" s="130"/>
      <c r="Q5" s="130"/>
      <c r="R5" s="154" t="s">
        <v>61</v>
      </c>
      <c r="S5" s="153" t="s">
        <v>62</v>
      </c>
      <c r="T5" s="153"/>
      <c r="U5" s="153"/>
      <c r="V5" s="153"/>
      <c r="W5" s="153"/>
      <c r="X5" s="155"/>
    </row>
    <row r="6" spans="1:24" ht="18" customHeight="1">
      <c r="A6" s="163"/>
      <c r="B6" s="164"/>
      <c r="C6" s="166"/>
      <c r="D6" s="163"/>
      <c r="E6" s="163"/>
      <c r="F6" s="163"/>
      <c r="G6" s="163"/>
      <c r="H6" s="163"/>
      <c r="I6" s="134" t="s">
        <v>186</v>
      </c>
      <c r="J6" s="129" t="s">
        <v>58</v>
      </c>
      <c r="K6" s="153"/>
      <c r="L6" s="153"/>
      <c r="M6" s="153"/>
      <c r="N6" s="155"/>
      <c r="O6" s="156" t="s">
        <v>187</v>
      </c>
      <c r="P6" s="130"/>
      <c r="Q6" s="131"/>
      <c r="R6" s="162" t="s">
        <v>61</v>
      </c>
      <c r="S6" s="129" t="s">
        <v>62</v>
      </c>
      <c r="T6" s="154" t="s">
        <v>64</v>
      </c>
      <c r="U6" s="153" t="s">
        <v>62</v>
      </c>
      <c r="V6" s="154" t="s">
        <v>66</v>
      </c>
      <c r="W6" s="154" t="s">
        <v>67</v>
      </c>
      <c r="X6" s="157" t="s">
        <v>68</v>
      </c>
    </row>
    <row r="7" spans="1:24" ht="19.5" customHeight="1">
      <c r="A7" s="164"/>
      <c r="B7" s="164"/>
      <c r="C7" s="164"/>
      <c r="D7" s="164"/>
      <c r="E7" s="164"/>
      <c r="F7" s="164"/>
      <c r="G7" s="164"/>
      <c r="H7" s="164"/>
      <c r="I7" s="164"/>
      <c r="J7" s="167" t="s">
        <v>188</v>
      </c>
      <c r="K7" s="162" t="s">
        <v>189</v>
      </c>
      <c r="L7" s="162" t="s">
        <v>190</v>
      </c>
      <c r="M7" s="162" t="s">
        <v>191</v>
      </c>
      <c r="N7" s="162" t="s">
        <v>192</v>
      </c>
      <c r="O7" s="162" t="s">
        <v>58</v>
      </c>
      <c r="P7" s="162" t="s">
        <v>59</v>
      </c>
      <c r="Q7" s="162" t="s">
        <v>60</v>
      </c>
      <c r="R7" s="164"/>
      <c r="S7" s="162" t="s">
        <v>57</v>
      </c>
      <c r="T7" s="162" t="s">
        <v>64</v>
      </c>
      <c r="U7" s="162" t="s">
        <v>193</v>
      </c>
      <c r="V7" s="162" t="s">
        <v>66</v>
      </c>
      <c r="W7" s="162" t="s">
        <v>67</v>
      </c>
      <c r="X7" s="162" t="s">
        <v>68</v>
      </c>
    </row>
    <row r="8" spans="1:24" ht="37.5" customHeight="1">
      <c r="A8" s="165"/>
      <c r="B8" s="135"/>
      <c r="C8" s="165"/>
      <c r="D8" s="165"/>
      <c r="E8" s="165"/>
      <c r="F8" s="165"/>
      <c r="G8" s="165"/>
      <c r="H8" s="165"/>
      <c r="I8" s="165"/>
      <c r="J8" s="168" t="s">
        <v>57</v>
      </c>
      <c r="K8" s="169" t="s">
        <v>194</v>
      </c>
      <c r="L8" s="169" t="s">
        <v>190</v>
      </c>
      <c r="M8" s="169" t="s">
        <v>191</v>
      </c>
      <c r="N8" s="169" t="s">
        <v>192</v>
      </c>
      <c r="O8" s="169" t="s">
        <v>190</v>
      </c>
      <c r="P8" s="169" t="s">
        <v>191</v>
      </c>
      <c r="Q8" s="169" t="s">
        <v>192</v>
      </c>
      <c r="R8" s="169" t="s">
        <v>61</v>
      </c>
      <c r="S8" s="169" t="s">
        <v>57</v>
      </c>
      <c r="T8" s="169" t="s">
        <v>64</v>
      </c>
      <c r="U8" s="169" t="s">
        <v>193</v>
      </c>
      <c r="V8" s="169" t="s">
        <v>66</v>
      </c>
      <c r="W8" s="169" t="s">
        <v>67</v>
      </c>
      <c r="X8" s="169" t="s">
        <v>68</v>
      </c>
    </row>
    <row r="9" spans="1:24" ht="14.25" customHeight="1">
      <c r="A9" s="19">
        <v>1</v>
      </c>
      <c r="B9" s="19">
        <v>2</v>
      </c>
      <c r="C9" s="19">
        <v>3</v>
      </c>
      <c r="D9" s="19">
        <v>4</v>
      </c>
      <c r="E9" s="19">
        <v>5</v>
      </c>
      <c r="F9" s="19">
        <v>6</v>
      </c>
      <c r="G9" s="19">
        <v>7</v>
      </c>
      <c r="H9" s="19">
        <v>8</v>
      </c>
      <c r="I9" s="19">
        <v>9</v>
      </c>
      <c r="J9" s="19">
        <v>10</v>
      </c>
      <c r="K9" s="19">
        <v>11</v>
      </c>
      <c r="L9" s="19">
        <v>12</v>
      </c>
      <c r="M9" s="19">
        <v>13</v>
      </c>
      <c r="N9" s="19">
        <v>14</v>
      </c>
      <c r="O9" s="19">
        <v>15</v>
      </c>
      <c r="P9" s="19">
        <v>16</v>
      </c>
      <c r="Q9" s="19">
        <v>17</v>
      </c>
      <c r="R9" s="19">
        <v>18</v>
      </c>
      <c r="S9" s="19">
        <v>19</v>
      </c>
      <c r="T9" s="19">
        <v>20</v>
      </c>
      <c r="U9" s="19">
        <v>21</v>
      </c>
      <c r="V9" s="19">
        <v>22</v>
      </c>
      <c r="W9" s="19">
        <v>23</v>
      </c>
      <c r="X9" s="19">
        <v>24</v>
      </c>
    </row>
    <row r="10" spans="1:24" ht="20.25" customHeight="1">
      <c r="A10" s="74" t="s">
        <v>70</v>
      </c>
      <c r="B10" s="74" t="s">
        <v>70</v>
      </c>
      <c r="C10" s="74" t="s">
        <v>195</v>
      </c>
      <c r="D10" s="74" t="s">
        <v>196</v>
      </c>
      <c r="E10" s="74" t="s">
        <v>102</v>
      </c>
      <c r="F10" s="74" t="s">
        <v>103</v>
      </c>
      <c r="G10" s="74" t="s">
        <v>197</v>
      </c>
      <c r="H10" s="74" t="s">
        <v>198</v>
      </c>
      <c r="I10" s="45">
        <v>1137480</v>
      </c>
      <c r="J10" s="45">
        <v>1137480</v>
      </c>
      <c r="K10" s="45"/>
      <c r="L10" s="45"/>
      <c r="M10" s="45">
        <v>1137480</v>
      </c>
      <c r="N10" s="45"/>
      <c r="O10" s="45"/>
      <c r="P10" s="45"/>
      <c r="Q10" s="45"/>
      <c r="R10" s="45"/>
      <c r="S10" s="45"/>
      <c r="T10" s="45"/>
      <c r="U10" s="45"/>
      <c r="V10" s="45"/>
      <c r="W10" s="45"/>
      <c r="X10" s="45"/>
    </row>
    <row r="11" spans="1:24" ht="20.25" customHeight="1">
      <c r="A11" s="74" t="s">
        <v>70</v>
      </c>
      <c r="B11" s="74" t="s">
        <v>70</v>
      </c>
      <c r="C11" s="74" t="s">
        <v>195</v>
      </c>
      <c r="D11" s="74" t="s">
        <v>196</v>
      </c>
      <c r="E11" s="74" t="s">
        <v>102</v>
      </c>
      <c r="F11" s="74" t="s">
        <v>103</v>
      </c>
      <c r="G11" s="74" t="s">
        <v>199</v>
      </c>
      <c r="H11" s="74" t="s">
        <v>200</v>
      </c>
      <c r="I11" s="45">
        <v>2640</v>
      </c>
      <c r="J11" s="45">
        <v>2640</v>
      </c>
      <c r="K11" s="75"/>
      <c r="L11" s="75"/>
      <c r="M11" s="45">
        <v>2640</v>
      </c>
      <c r="N11" s="75"/>
      <c r="O11" s="45"/>
      <c r="P11" s="45"/>
      <c r="Q11" s="45"/>
      <c r="R11" s="45"/>
      <c r="S11" s="45"/>
      <c r="T11" s="45"/>
      <c r="U11" s="45"/>
      <c r="V11" s="45"/>
      <c r="W11" s="45"/>
      <c r="X11" s="45"/>
    </row>
    <row r="12" spans="1:24" ht="20.25" customHeight="1">
      <c r="A12" s="74" t="s">
        <v>70</v>
      </c>
      <c r="B12" s="74" t="s">
        <v>70</v>
      </c>
      <c r="C12" s="74" t="s">
        <v>195</v>
      </c>
      <c r="D12" s="74" t="s">
        <v>196</v>
      </c>
      <c r="E12" s="74" t="s">
        <v>102</v>
      </c>
      <c r="F12" s="74" t="s">
        <v>103</v>
      </c>
      <c r="G12" s="74" t="s">
        <v>201</v>
      </c>
      <c r="H12" s="74" t="s">
        <v>202</v>
      </c>
      <c r="I12" s="45">
        <v>94790</v>
      </c>
      <c r="J12" s="45">
        <v>94790</v>
      </c>
      <c r="K12" s="75"/>
      <c r="L12" s="75"/>
      <c r="M12" s="45">
        <v>94790</v>
      </c>
      <c r="N12" s="75"/>
      <c r="O12" s="45"/>
      <c r="P12" s="45"/>
      <c r="Q12" s="45"/>
      <c r="R12" s="45"/>
      <c r="S12" s="45"/>
      <c r="T12" s="45"/>
      <c r="U12" s="45"/>
      <c r="V12" s="45"/>
      <c r="W12" s="45"/>
      <c r="X12" s="45"/>
    </row>
    <row r="13" spans="1:24" ht="20.25" customHeight="1">
      <c r="A13" s="74" t="s">
        <v>70</v>
      </c>
      <c r="B13" s="74" t="s">
        <v>70</v>
      </c>
      <c r="C13" s="74" t="s">
        <v>195</v>
      </c>
      <c r="D13" s="74" t="s">
        <v>196</v>
      </c>
      <c r="E13" s="74" t="s">
        <v>102</v>
      </c>
      <c r="F13" s="74" t="s">
        <v>103</v>
      </c>
      <c r="G13" s="74" t="s">
        <v>203</v>
      </c>
      <c r="H13" s="74" t="s">
        <v>204</v>
      </c>
      <c r="I13" s="45">
        <v>942336</v>
      </c>
      <c r="J13" s="45">
        <v>942336</v>
      </c>
      <c r="K13" s="75"/>
      <c r="L13" s="75"/>
      <c r="M13" s="45">
        <v>942336</v>
      </c>
      <c r="N13" s="75"/>
      <c r="O13" s="45"/>
      <c r="P13" s="45"/>
      <c r="Q13" s="45"/>
      <c r="R13" s="45"/>
      <c r="S13" s="45"/>
      <c r="T13" s="45"/>
      <c r="U13" s="45"/>
      <c r="V13" s="45"/>
      <c r="W13" s="45"/>
      <c r="X13" s="45"/>
    </row>
    <row r="14" spans="1:24" ht="20.25" customHeight="1">
      <c r="A14" s="74" t="s">
        <v>70</v>
      </c>
      <c r="B14" s="74" t="s">
        <v>70</v>
      </c>
      <c r="C14" s="74" t="s">
        <v>195</v>
      </c>
      <c r="D14" s="74" t="s">
        <v>196</v>
      </c>
      <c r="E14" s="74" t="s">
        <v>102</v>
      </c>
      <c r="F14" s="74" t="s">
        <v>103</v>
      </c>
      <c r="G14" s="74" t="s">
        <v>203</v>
      </c>
      <c r="H14" s="74" t="s">
        <v>204</v>
      </c>
      <c r="I14" s="45">
        <v>675588</v>
      </c>
      <c r="J14" s="45">
        <v>675588</v>
      </c>
      <c r="K14" s="75"/>
      <c r="L14" s="75"/>
      <c r="M14" s="45">
        <v>675588</v>
      </c>
      <c r="N14" s="75"/>
      <c r="O14" s="45"/>
      <c r="P14" s="45"/>
      <c r="Q14" s="45"/>
      <c r="R14" s="45"/>
      <c r="S14" s="45"/>
      <c r="T14" s="45"/>
      <c r="U14" s="45"/>
      <c r="V14" s="45"/>
      <c r="W14" s="45"/>
      <c r="X14" s="45"/>
    </row>
    <row r="15" spans="1:24" ht="20.25" customHeight="1">
      <c r="A15" s="74" t="s">
        <v>70</v>
      </c>
      <c r="B15" s="74" t="s">
        <v>70</v>
      </c>
      <c r="C15" s="74" t="s">
        <v>205</v>
      </c>
      <c r="D15" s="74" t="s">
        <v>206</v>
      </c>
      <c r="E15" s="74" t="s">
        <v>110</v>
      </c>
      <c r="F15" s="74" t="s">
        <v>111</v>
      </c>
      <c r="G15" s="74" t="s">
        <v>207</v>
      </c>
      <c r="H15" s="74" t="s">
        <v>208</v>
      </c>
      <c r="I15" s="45">
        <v>482880</v>
      </c>
      <c r="J15" s="45">
        <v>482880</v>
      </c>
      <c r="K15" s="75"/>
      <c r="L15" s="75"/>
      <c r="M15" s="45">
        <v>482880</v>
      </c>
      <c r="N15" s="75"/>
      <c r="O15" s="45"/>
      <c r="P15" s="45"/>
      <c r="Q15" s="45"/>
      <c r="R15" s="45"/>
      <c r="S15" s="45"/>
      <c r="T15" s="45"/>
      <c r="U15" s="45"/>
      <c r="V15" s="45"/>
      <c r="W15" s="45"/>
      <c r="X15" s="45"/>
    </row>
    <row r="16" spans="1:24" ht="20.25" customHeight="1">
      <c r="A16" s="74" t="s">
        <v>70</v>
      </c>
      <c r="B16" s="74" t="s">
        <v>70</v>
      </c>
      <c r="C16" s="74" t="s">
        <v>205</v>
      </c>
      <c r="D16" s="74" t="s">
        <v>206</v>
      </c>
      <c r="E16" s="74" t="s">
        <v>112</v>
      </c>
      <c r="F16" s="74" t="s">
        <v>113</v>
      </c>
      <c r="G16" s="74" t="s">
        <v>209</v>
      </c>
      <c r="H16" s="74" t="s">
        <v>210</v>
      </c>
      <c r="I16" s="45">
        <v>240000</v>
      </c>
      <c r="J16" s="45">
        <v>240000</v>
      </c>
      <c r="K16" s="75"/>
      <c r="L16" s="75"/>
      <c r="M16" s="45">
        <v>240000</v>
      </c>
      <c r="N16" s="75"/>
      <c r="O16" s="45"/>
      <c r="P16" s="45"/>
      <c r="Q16" s="45"/>
      <c r="R16" s="45"/>
      <c r="S16" s="45"/>
      <c r="T16" s="45"/>
      <c r="U16" s="45"/>
      <c r="V16" s="45"/>
      <c r="W16" s="45"/>
      <c r="X16" s="45"/>
    </row>
    <row r="17" spans="1:24" ht="20.25" customHeight="1">
      <c r="A17" s="74" t="s">
        <v>70</v>
      </c>
      <c r="B17" s="74" t="s">
        <v>70</v>
      </c>
      <c r="C17" s="74" t="s">
        <v>205</v>
      </c>
      <c r="D17" s="74" t="s">
        <v>206</v>
      </c>
      <c r="E17" s="74" t="s">
        <v>118</v>
      </c>
      <c r="F17" s="74" t="s">
        <v>119</v>
      </c>
      <c r="G17" s="74" t="s">
        <v>211</v>
      </c>
      <c r="H17" s="74" t="s">
        <v>212</v>
      </c>
      <c r="I17" s="45">
        <v>238320</v>
      </c>
      <c r="J17" s="45">
        <v>238320</v>
      </c>
      <c r="K17" s="75"/>
      <c r="L17" s="75"/>
      <c r="M17" s="45">
        <v>238320</v>
      </c>
      <c r="N17" s="75"/>
      <c r="O17" s="45"/>
      <c r="P17" s="45"/>
      <c r="Q17" s="45"/>
      <c r="R17" s="45"/>
      <c r="S17" s="45"/>
      <c r="T17" s="45"/>
      <c r="U17" s="45"/>
      <c r="V17" s="45"/>
      <c r="W17" s="45"/>
      <c r="X17" s="45"/>
    </row>
    <row r="18" spans="1:24" ht="20.25" customHeight="1">
      <c r="A18" s="74" t="s">
        <v>70</v>
      </c>
      <c r="B18" s="74" t="s">
        <v>70</v>
      </c>
      <c r="C18" s="74" t="s">
        <v>205</v>
      </c>
      <c r="D18" s="74" t="s">
        <v>206</v>
      </c>
      <c r="E18" s="74" t="s">
        <v>120</v>
      </c>
      <c r="F18" s="74" t="s">
        <v>121</v>
      </c>
      <c r="G18" s="74" t="s">
        <v>213</v>
      </c>
      <c r="H18" s="74" t="s">
        <v>214</v>
      </c>
      <c r="I18" s="45">
        <v>150960</v>
      </c>
      <c r="J18" s="45">
        <v>150960</v>
      </c>
      <c r="K18" s="75"/>
      <c r="L18" s="75"/>
      <c r="M18" s="45">
        <v>150960</v>
      </c>
      <c r="N18" s="75"/>
      <c r="O18" s="45"/>
      <c r="P18" s="45"/>
      <c r="Q18" s="45"/>
      <c r="R18" s="45"/>
      <c r="S18" s="45"/>
      <c r="T18" s="45"/>
      <c r="U18" s="45"/>
      <c r="V18" s="45"/>
      <c r="W18" s="45"/>
      <c r="X18" s="45"/>
    </row>
    <row r="19" spans="1:24" ht="20.25" customHeight="1">
      <c r="A19" s="74" t="s">
        <v>70</v>
      </c>
      <c r="B19" s="74" t="s">
        <v>70</v>
      </c>
      <c r="C19" s="74" t="s">
        <v>205</v>
      </c>
      <c r="D19" s="74" t="s">
        <v>206</v>
      </c>
      <c r="E19" s="74" t="s">
        <v>102</v>
      </c>
      <c r="F19" s="74" t="s">
        <v>103</v>
      </c>
      <c r="G19" s="74" t="s">
        <v>215</v>
      </c>
      <c r="H19" s="74" t="s">
        <v>216</v>
      </c>
      <c r="I19" s="45">
        <v>21120</v>
      </c>
      <c r="J19" s="45">
        <v>21120</v>
      </c>
      <c r="K19" s="75"/>
      <c r="L19" s="75"/>
      <c r="M19" s="45">
        <v>21120</v>
      </c>
      <c r="N19" s="75"/>
      <c r="O19" s="45"/>
      <c r="P19" s="45"/>
      <c r="Q19" s="45"/>
      <c r="R19" s="45"/>
      <c r="S19" s="45"/>
      <c r="T19" s="45"/>
      <c r="U19" s="45"/>
      <c r="V19" s="45"/>
      <c r="W19" s="45"/>
      <c r="X19" s="45"/>
    </row>
    <row r="20" spans="1:24" ht="20.25" customHeight="1">
      <c r="A20" s="74" t="s">
        <v>70</v>
      </c>
      <c r="B20" s="74" t="s">
        <v>70</v>
      </c>
      <c r="C20" s="74" t="s">
        <v>205</v>
      </c>
      <c r="D20" s="74" t="s">
        <v>206</v>
      </c>
      <c r="E20" s="74" t="s">
        <v>122</v>
      </c>
      <c r="F20" s="74" t="s">
        <v>123</v>
      </c>
      <c r="G20" s="74" t="s">
        <v>215</v>
      </c>
      <c r="H20" s="74" t="s">
        <v>216</v>
      </c>
      <c r="I20" s="45">
        <v>12408</v>
      </c>
      <c r="J20" s="45">
        <v>12408</v>
      </c>
      <c r="K20" s="75"/>
      <c r="L20" s="75"/>
      <c r="M20" s="45">
        <v>12408</v>
      </c>
      <c r="N20" s="75"/>
      <c r="O20" s="45"/>
      <c r="P20" s="45"/>
      <c r="Q20" s="45"/>
      <c r="R20" s="45"/>
      <c r="S20" s="45"/>
      <c r="T20" s="45"/>
      <c r="U20" s="45"/>
      <c r="V20" s="45"/>
      <c r="W20" s="45"/>
      <c r="X20" s="45"/>
    </row>
    <row r="21" spans="1:24" ht="20.25" customHeight="1">
      <c r="A21" s="74" t="s">
        <v>70</v>
      </c>
      <c r="B21" s="74" t="s">
        <v>70</v>
      </c>
      <c r="C21" s="74" t="s">
        <v>205</v>
      </c>
      <c r="D21" s="74" t="s">
        <v>206</v>
      </c>
      <c r="E21" s="74" t="s">
        <v>122</v>
      </c>
      <c r="F21" s="74" t="s">
        <v>123</v>
      </c>
      <c r="G21" s="74" t="s">
        <v>215</v>
      </c>
      <c r="H21" s="74" t="s">
        <v>216</v>
      </c>
      <c r="I21" s="45">
        <v>10944</v>
      </c>
      <c r="J21" s="45">
        <v>10944</v>
      </c>
      <c r="K21" s="75"/>
      <c r="L21" s="75"/>
      <c r="M21" s="45">
        <v>10944</v>
      </c>
      <c r="N21" s="75"/>
      <c r="O21" s="45"/>
      <c r="P21" s="45"/>
      <c r="Q21" s="45"/>
      <c r="R21" s="45"/>
      <c r="S21" s="45"/>
      <c r="T21" s="45"/>
      <c r="U21" s="45"/>
      <c r="V21" s="45"/>
      <c r="W21" s="45"/>
      <c r="X21" s="45"/>
    </row>
    <row r="22" spans="1:24" ht="20.25" customHeight="1">
      <c r="A22" s="74" t="s">
        <v>70</v>
      </c>
      <c r="B22" s="74" t="s">
        <v>70</v>
      </c>
      <c r="C22" s="74" t="s">
        <v>217</v>
      </c>
      <c r="D22" s="74" t="s">
        <v>129</v>
      </c>
      <c r="E22" s="74" t="s">
        <v>128</v>
      </c>
      <c r="F22" s="74" t="s">
        <v>129</v>
      </c>
      <c r="G22" s="74" t="s">
        <v>218</v>
      </c>
      <c r="H22" s="74" t="s">
        <v>129</v>
      </c>
      <c r="I22" s="45">
        <v>480000</v>
      </c>
      <c r="J22" s="45">
        <v>480000</v>
      </c>
      <c r="K22" s="75"/>
      <c r="L22" s="75"/>
      <c r="M22" s="45">
        <v>480000</v>
      </c>
      <c r="N22" s="75"/>
      <c r="O22" s="45"/>
      <c r="P22" s="45"/>
      <c r="Q22" s="45"/>
      <c r="R22" s="45"/>
      <c r="S22" s="45"/>
      <c r="T22" s="45"/>
      <c r="U22" s="45"/>
      <c r="V22" s="45"/>
      <c r="W22" s="45"/>
      <c r="X22" s="45"/>
    </row>
    <row r="23" spans="1:24" ht="20.25" customHeight="1">
      <c r="A23" s="74" t="s">
        <v>70</v>
      </c>
      <c r="B23" s="74" t="s">
        <v>70</v>
      </c>
      <c r="C23" s="74" t="s">
        <v>219</v>
      </c>
      <c r="D23" s="74" t="s">
        <v>220</v>
      </c>
      <c r="E23" s="74" t="s">
        <v>102</v>
      </c>
      <c r="F23" s="74" t="s">
        <v>103</v>
      </c>
      <c r="G23" s="74" t="s">
        <v>221</v>
      </c>
      <c r="H23" s="74" t="s">
        <v>222</v>
      </c>
      <c r="I23" s="45">
        <v>17640</v>
      </c>
      <c r="J23" s="45">
        <v>17640</v>
      </c>
      <c r="K23" s="75"/>
      <c r="L23" s="75"/>
      <c r="M23" s="45">
        <v>17640</v>
      </c>
      <c r="N23" s="75"/>
      <c r="O23" s="45"/>
      <c r="P23" s="45"/>
      <c r="Q23" s="45"/>
      <c r="R23" s="45"/>
      <c r="S23" s="45"/>
      <c r="T23" s="45"/>
      <c r="U23" s="45"/>
      <c r="V23" s="45"/>
      <c r="W23" s="45"/>
      <c r="X23" s="45"/>
    </row>
    <row r="24" spans="1:24" ht="20.25" customHeight="1">
      <c r="A24" s="74" t="s">
        <v>70</v>
      </c>
      <c r="B24" s="74" t="s">
        <v>70</v>
      </c>
      <c r="C24" s="74" t="s">
        <v>219</v>
      </c>
      <c r="D24" s="74" t="s">
        <v>220</v>
      </c>
      <c r="E24" s="74" t="s">
        <v>102</v>
      </c>
      <c r="F24" s="74" t="s">
        <v>103</v>
      </c>
      <c r="G24" s="74" t="s">
        <v>221</v>
      </c>
      <c r="H24" s="74" t="s">
        <v>222</v>
      </c>
      <c r="I24" s="45">
        <v>3600</v>
      </c>
      <c r="J24" s="45">
        <v>3600</v>
      </c>
      <c r="K24" s="75"/>
      <c r="L24" s="75"/>
      <c r="M24" s="45">
        <v>3600</v>
      </c>
      <c r="N24" s="75"/>
      <c r="O24" s="45"/>
      <c r="P24" s="45"/>
      <c r="Q24" s="45"/>
      <c r="R24" s="45"/>
      <c r="S24" s="45"/>
      <c r="T24" s="45"/>
      <c r="U24" s="45"/>
      <c r="V24" s="45"/>
      <c r="W24" s="45"/>
      <c r="X24" s="45"/>
    </row>
    <row r="25" spans="1:24" ht="20.25" customHeight="1">
      <c r="A25" s="74" t="s">
        <v>70</v>
      </c>
      <c r="B25" s="74" t="s">
        <v>70</v>
      </c>
      <c r="C25" s="74" t="s">
        <v>223</v>
      </c>
      <c r="D25" s="74" t="s">
        <v>224</v>
      </c>
      <c r="E25" s="74" t="s">
        <v>102</v>
      </c>
      <c r="F25" s="74" t="s">
        <v>103</v>
      </c>
      <c r="G25" s="74" t="s">
        <v>225</v>
      </c>
      <c r="H25" s="74" t="s">
        <v>224</v>
      </c>
      <c r="I25" s="45">
        <v>22749.599999999999</v>
      </c>
      <c r="J25" s="45">
        <v>22749.599999999999</v>
      </c>
      <c r="K25" s="75"/>
      <c r="L25" s="75"/>
      <c r="M25" s="45">
        <v>22749.599999999999</v>
      </c>
      <c r="N25" s="75"/>
      <c r="O25" s="45"/>
      <c r="P25" s="45"/>
      <c r="Q25" s="45"/>
      <c r="R25" s="45"/>
      <c r="S25" s="45"/>
      <c r="T25" s="45"/>
      <c r="U25" s="45"/>
      <c r="V25" s="45"/>
      <c r="W25" s="45"/>
      <c r="X25" s="45"/>
    </row>
    <row r="26" spans="1:24" ht="20.25" customHeight="1">
      <c r="A26" s="74" t="s">
        <v>70</v>
      </c>
      <c r="B26" s="74" t="s">
        <v>70</v>
      </c>
      <c r="C26" s="74" t="s">
        <v>226</v>
      </c>
      <c r="D26" s="74" t="s">
        <v>227</v>
      </c>
      <c r="E26" s="74" t="s">
        <v>102</v>
      </c>
      <c r="F26" s="74" t="s">
        <v>103</v>
      </c>
      <c r="G26" s="74" t="s">
        <v>228</v>
      </c>
      <c r="H26" s="74" t="s">
        <v>229</v>
      </c>
      <c r="I26" s="45">
        <v>15000</v>
      </c>
      <c r="J26" s="45">
        <v>15000</v>
      </c>
      <c r="K26" s="75"/>
      <c r="L26" s="75"/>
      <c r="M26" s="45">
        <v>15000</v>
      </c>
      <c r="N26" s="75"/>
      <c r="O26" s="45"/>
      <c r="P26" s="45"/>
      <c r="Q26" s="45"/>
      <c r="R26" s="45"/>
      <c r="S26" s="45"/>
      <c r="T26" s="45"/>
      <c r="U26" s="45"/>
      <c r="V26" s="45"/>
      <c r="W26" s="45"/>
      <c r="X26" s="45"/>
    </row>
    <row r="27" spans="1:24" ht="20.25" customHeight="1">
      <c r="A27" s="74" t="s">
        <v>70</v>
      </c>
      <c r="B27" s="74" t="s">
        <v>70</v>
      </c>
      <c r="C27" s="74" t="s">
        <v>226</v>
      </c>
      <c r="D27" s="74" t="s">
        <v>227</v>
      </c>
      <c r="E27" s="74" t="s">
        <v>102</v>
      </c>
      <c r="F27" s="74" t="s">
        <v>103</v>
      </c>
      <c r="G27" s="74" t="s">
        <v>228</v>
      </c>
      <c r="H27" s="74" t="s">
        <v>229</v>
      </c>
      <c r="I27" s="45">
        <v>33376</v>
      </c>
      <c r="J27" s="45">
        <v>33376</v>
      </c>
      <c r="K27" s="75"/>
      <c r="L27" s="75"/>
      <c r="M27" s="45">
        <v>33376</v>
      </c>
      <c r="N27" s="75"/>
      <c r="O27" s="45"/>
      <c r="P27" s="45"/>
      <c r="Q27" s="45"/>
      <c r="R27" s="45"/>
      <c r="S27" s="45"/>
      <c r="T27" s="45"/>
      <c r="U27" s="45"/>
      <c r="V27" s="45"/>
      <c r="W27" s="45"/>
      <c r="X27" s="45"/>
    </row>
    <row r="28" spans="1:24" ht="20.25" customHeight="1">
      <c r="A28" s="74" t="s">
        <v>70</v>
      </c>
      <c r="B28" s="74" t="s">
        <v>70</v>
      </c>
      <c r="C28" s="74" t="s">
        <v>226</v>
      </c>
      <c r="D28" s="74" t="s">
        <v>227</v>
      </c>
      <c r="E28" s="74" t="s">
        <v>102</v>
      </c>
      <c r="F28" s="74" t="s">
        <v>103</v>
      </c>
      <c r="G28" s="74" t="s">
        <v>230</v>
      </c>
      <c r="H28" s="74" t="s">
        <v>231</v>
      </c>
      <c r="I28" s="45">
        <v>8808</v>
      </c>
      <c r="J28" s="45">
        <v>8808</v>
      </c>
      <c r="K28" s="75"/>
      <c r="L28" s="75"/>
      <c r="M28" s="45">
        <v>8808</v>
      </c>
      <c r="N28" s="75"/>
      <c r="O28" s="45"/>
      <c r="P28" s="45"/>
      <c r="Q28" s="45"/>
      <c r="R28" s="45"/>
      <c r="S28" s="45"/>
      <c r="T28" s="45"/>
      <c r="U28" s="45"/>
      <c r="V28" s="45"/>
      <c r="W28" s="45"/>
      <c r="X28" s="45"/>
    </row>
    <row r="29" spans="1:24" ht="20.25" customHeight="1">
      <c r="A29" s="74" t="s">
        <v>70</v>
      </c>
      <c r="B29" s="74" t="s">
        <v>70</v>
      </c>
      <c r="C29" s="74" t="s">
        <v>226</v>
      </c>
      <c r="D29" s="74" t="s">
        <v>227</v>
      </c>
      <c r="E29" s="74" t="s">
        <v>102</v>
      </c>
      <c r="F29" s="74" t="s">
        <v>103</v>
      </c>
      <c r="G29" s="74" t="s">
        <v>232</v>
      </c>
      <c r="H29" s="74" t="s">
        <v>233</v>
      </c>
      <c r="I29" s="45">
        <v>13608</v>
      </c>
      <c r="J29" s="45">
        <v>13608</v>
      </c>
      <c r="K29" s="75"/>
      <c r="L29" s="75"/>
      <c r="M29" s="45">
        <v>13608</v>
      </c>
      <c r="N29" s="75"/>
      <c r="O29" s="45"/>
      <c r="P29" s="45"/>
      <c r="Q29" s="45"/>
      <c r="R29" s="45"/>
      <c r="S29" s="45"/>
      <c r="T29" s="45"/>
      <c r="U29" s="45"/>
      <c r="V29" s="45"/>
      <c r="W29" s="45"/>
      <c r="X29" s="45"/>
    </row>
    <row r="30" spans="1:24" ht="20.25" customHeight="1">
      <c r="A30" s="74" t="s">
        <v>70</v>
      </c>
      <c r="B30" s="74" t="s">
        <v>70</v>
      </c>
      <c r="C30" s="74" t="s">
        <v>226</v>
      </c>
      <c r="D30" s="74" t="s">
        <v>227</v>
      </c>
      <c r="E30" s="74" t="s">
        <v>102</v>
      </c>
      <c r="F30" s="74" t="s">
        <v>103</v>
      </c>
      <c r="G30" s="74" t="s">
        <v>234</v>
      </c>
      <c r="H30" s="74" t="s">
        <v>235</v>
      </c>
      <c r="I30" s="45">
        <v>24240</v>
      </c>
      <c r="J30" s="45">
        <v>24240</v>
      </c>
      <c r="K30" s="75"/>
      <c r="L30" s="75"/>
      <c r="M30" s="45">
        <v>24240</v>
      </c>
      <c r="N30" s="75"/>
      <c r="O30" s="45"/>
      <c r="P30" s="45"/>
      <c r="Q30" s="45"/>
      <c r="R30" s="45"/>
      <c r="S30" s="45"/>
      <c r="T30" s="45"/>
      <c r="U30" s="45"/>
      <c r="V30" s="45"/>
      <c r="W30" s="45"/>
      <c r="X30" s="45"/>
    </row>
    <row r="31" spans="1:24" ht="20.25" customHeight="1">
      <c r="A31" s="74" t="s">
        <v>70</v>
      </c>
      <c r="B31" s="74" t="s">
        <v>70</v>
      </c>
      <c r="C31" s="74" t="s">
        <v>226</v>
      </c>
      <c r="D31" s="74" t="s">
        <v>227</v>
      </c>
      <c r="E31" s="74" t="s">
        <v>102</v>
      </c>
      <c r="F31" s="74" t="s">
        <v>103</v>
      </c>
      <c r="G31" s="74" t="s">
        <v>236</v>
      </c>
      <c r="H31" s="74" t="s">
        <v>237</v>
      </c>
      <c r="I31" s="45">
        <v>28800</v>
      </c>
      <c r="J31" s="45">
        <v>28800</v>
      </c>
      <c r="K31" s="75"/>
      <c r="L31" s="75"/>
      <c r="M31" s="45">
        <v>28800</v>
      </c>
      <c r="N31" s="75"/>
      <c r="O31" s="45"/>
      <c r="P31" s="45"/>
      <c r="Q31" s="45"/>
      <c r="R31" s="45"/>
      <c r="S31" s="45"/>
      <c r="T31" s="45"/>
      <c r="U31" s="45"/>
      <c r="V31" s="45"/>
      <c r="W31" s="45"/>
      <c r="X31" s="45"/>
    </row>
    <row r="32" spans="1:24" ht="20.25" customHeight="1">
      <c r="A32" s="74" t="s">
        <v>70</v>
      </c>
      <c r="B32" s="74" t="s">
        <v>70</v>
      </c>
      <c r="C32" s="74" t="s">
        <v>226</v>
      </c>
      <c r="D32" s="74" t="s">
        <v>227</v>
      </c>
      <c r="E32" s="74" t="s">
        <v>102</v>
      </c>
      <c r="F32" s="74" t="s">
        <v>103</v>
      </c>
      <c r="G32" s="74" t="s">
        <v>238</v>
      </c>
      <c r="H32" s="74" t="s">
        <v>239</v>
      </c>
      <c r="I32" s="45">
        <v>48000</v>
      </c>
      <c r="J32" s="45">
        <v>48000</v>
      </c>
      <c r="K32" s="75"/>
      <c r="L32" s="75"/>
      <c r="M32" s="45">
        <v>48000</v>
      </c>
      <c r="N32" s="75"/>
      <c r="O32" s="45"/>
      <c r="P32" s="45"/>
      <c r="Q32" s="45"/>
      <c r="R32" s="45"/>
      <c r="S32" s="45"/>
      <c r="T32" s="45"/>
      <c r="U32" s="45"/>
      <c r="V32" s="45"/>
      <c r="W32" s="45"/>
      <c r="X32" s="45"/>
    </row>
    <row r="33" spans="1:24" ht="20.25" customHeight="1">
      <c r="A33" s="74" t="s">
        <v>70</v>
      </c>
      <c r="B33" s="74" t="s">
        <v>70</v>
      </c>
      <c r="C33" s="74" t="s">
        <v>226</v>
      </c>
      <c r="D33" s="74" t="s">
        <v>227</v>
      </c>
      <c r="E33" s="74" t="s">
        <v>102</v>
      </c>
      <c r="F33" s="74" t="s">
        <v>103</v>
      </c>
      <c r="G33" s="74" t="s">
        <v>240</v>
      </c>
      <c r="H33" s="74" t="s">
        <v>241</v>
      </c>
      <c r="I33" s="45">
        <v>38400</v>
      </c>
      <c r="J33" s="45">
        <v>38400</v>
      </c>
      <c r="K33" s="75"/>
      <c r="L33" s="75"/>
      <c r="M33" s="45">
        <v>38400</v>
      </c>
      <c r="N33" s="75"/>
      <c r="O33" s="45"/>
      <c r="P33" s="45"/>
      <c r="Q33" s="45"/>
      <c r="R33" s="45"/>
      <c r="S33" s="45"/>
      <c r="T33" s="45"/>
      <c r="U33" s="45"/>
      <c r="V33" s="45"/>
      <c r="W33" s="45"/>
      <c r="X33" s="45"/>
    </row>
    <row r="34" spans="1:24" ht="20.25" customHeight="1">
      <c r="A34" s="74" t="s">
        <v>70</v>
      </c>
      <c r="B34" s="74" t="s">
        <v>70</v>
      </c>
      <c r="C34" s="74" t="s">
        <v>226</v>
      </c>
      <c r="D34" s="74" t="s">
        <v>227</v>
      </c>
      <c r="E34" s="74" t="s">
        <v>102</v>
      </c>
      <c r="F34" s="74" t="s">
        <v>103</v>
      </c>
      <c r="G34" s="74" t="s">
        <v>242</v>
      </c>
      <c r="H34" s="74" t="s">
        <v>243</v>
      </c>
      <c r="I34" s="45">
        <v>50000</v>
      </c>
      <c r="J34" s="45">
        <v>50000</v>
      </c>
      <c r="K34" s="75"/>
      <c r="L34" s="75"/>
      <c r="M34" s="45">
        <v>50000</v>
      </c>
      <c r="N34" s="75"/>
      <c r="O34" s="45"/>
      <c r="P34" s="45"/>
      <c r="Q34" s="45"/>
      <c r="R34" s="45"/>
      <c r="S34" s="45"/>
      <c r="T34" s="45"/>
      <c r="U34" s="45"/>
      <c r="V34" s="45"/>
      <c r="W34" s="45"/>
      <c r="X34" s="45"/>
    </row>
    <row r="35" spans="1:24" ht="20.25" customHeight="1">
      <c r="A35" s="74" t="s">
        <v>70</v>
      </c>
      <c r="B35" s="74" t="s">
        <v>70</v>
      </c>
      <c r="C35" s="74" t="s">
        <v>226</v>
      </c>
      <c r="D35" s="74" t="s">
        <v>227</v>
      </c>
      <c r="E35" s="74" t="s">
        <v>102</v>
      </c>
      <c r="F35" s="74" t="s">
        <v>103</v>
      </c>
      <c r="G35" s="74" t="s">
        <v>244</v>
      </c>
      <c r="H35" s="74" t="s">
        <v>245</v>
      </c>
      <c r="I35" s="45">
        <v>9600</v>
      </c>
      <c r="J35" s="45">
        <v>9600</v>
      </c>
      <c r="K35" s="75"/>
      <c r="L35" s="75"/>
      <c r="M35" s="45">
        <v>9600</v>
      </c>
      <c r="N35" s="75"/>
      <c r="O35" s="45"/>
      <c r="P35" s="45"/>
      <c r="Q35" s="45"/>
      <c r="R35" s="45"/>
      <c r="S35" s="45"/>
      <c r="T35" s="45"/>
      <c r="U35" s="45"/>
      <c r="V35" s="45"/>
      <c r="W35" s="45"/>
      <c r="X35" s="45"/>
    </row>
    <row r="36" spans="1:24" ht="20.25" customHeight="1">
      <c r="A36" s="74" t="s">
        <v>70</v>
      </c>
      <c r="B36" s="74" t="s">
        <v>70</v>
      </c>
      <c r="C36" s="74" t="s">
        <v>226</v>
      </c>
      <c r="D36" s="74" t="s">
        <v>227</v>
      </c>
      <c r="E36" s="74" t="s">
        <v>102</v>
      </c>
      <c r="F36" s="74" t="s">
        <v>103</v>
      </c>
      <c r="G36" s="74" t="s">
        <v>246</v>
      </c>
      <c r="H36" s="74" t="s">
        <v>247</v>
      </c>
      <c r="I36" s="45">
        <v>1500000</v>
      </c>
      <c r="J36" s="45">
        <v>1500000</v>
      </c>
      <c r="K36" s="75"/>
      <c r="L36" s="75"/>
      <c r="M36" s="45">
        <v>1500000</v>
      </c>
      <c r="N36" s="75"/>
      <c r="O36" s="45"/>
      <c r="P36" s="45"/>
      <c r="Q36" s="45"/>
      <c r="R36" s="45"/>
      <c r="S36" s="45"/>
      <c r="T36" s="45"/>
      <c r="U36" s="45"/>
      <c r="V36" s="45"/>
      <c r="W36" s="45"/>
      <c r="X36" s="45"/>
    </row>
    <row r="37" spans="1:24" ht="20.25" customHeight="1">
      <c r="A37" s="74" t="s">
        <v>70</v>
      </c>
      <c r="B37" s="74" t="s">
        <v>70</v>
      </c>
      <c r="C37" s="74" t="s">
        <v>226</v>
      </c>
      <c r="D37" s="74" t="s">
        <v>227</v>
      </c>
      <c r="E37" s="74" t="s">
        <v>102</v>
      </c>
      <c r="F37" s="74" t="s">
        <v>103</v>
      </c>
      <c r="G37" s="74" t="s">
        <v>248</v>
      </c>
      <c r="H37" s="74" t="s">
        <v>249</v>
      </c>
      <c r="I37" s="45">
        <v>72000</v>
      </c>
      <c r="J37" s="45">
        <v>72000</v>
      </c>
      <c r="K37" s="75"/>
      <c r="L37" s="75"/>
      <c r="M37" s="45">
        <v>72000</v>
      </c>
      <c r="N37" s="75"/>
      <c r="O37" s="45"/>
      <c r="P37" s="45"/>
      <c r="Q37" s="45"/>
      <c r="R37" s="45"/>
      <c r="S37" s="45"/>
      <c r="T37" s="45"/>
      <c r="U37" s="45"/>
      <c r="V37" s="45"/>
      <c r="W37" s="45"/>
      <c r="X37" s="45"/>
    </row>
    <row r="38" spans="1:24" ht="20.25" customHeight="1">
      <c r="A38" s="74" t="s">
        <v>70</v>
      </c>
      <c r="B38" s="74" t="s">
        <v>70</v>
      </c>
      <c r="C38" s="74" t="s">
        <v>250</v>
      </c>
      <c r="D38" s="74" t="s">
        <v>251</v>
      </c>
      <c r="E38" s="74" t="s">
        <v>108</v>
      </c>
      <c r="F38" s="74" t="s">
        <v>109</v>
      </c>
      <c r="G38" s="74" t="s">
        <v>252</v>
      </c>
      <c r="H38" s="74" t="s">
        <v>253</v>
      </c>
      <c r="I38" s="45">
        <v>142800</v>
      </c>
      <c r="J38" s="45">
        <v>142800</v>
      </c>
      <c r="K38" s="75"/>
      <c r="L38" s="75"/>
      <c r="M38" s="45">
        <v>142800</v>
      </c>
      <c r="N38" s="75"/>
      <c r="O38" s="45"/>
      <c r="P38" s="45"/>
      <c r="Q38" s="45"/>
      <c r="R38" s="45"/>
      <c r="S38" s="45"/>
      <c r="T38" s="45"/>
      <c r="U38" s="45"/>
      <c r="V38" s="45"/>
      <c r="W38" s="45"/>
      <c r="X38" s="45"/>
    </row>
    <row r="39" spans="1:24" ht="20.25" customHeight="1">
      <c r="A39" s="74" t="s">
        <v>70</v>
      </c>
      <c r="B39" s="74" t="s">
        <v>70</v>
      </c>
      <c r="C39" s="74" t="s">
        <v>254</v>
      </c>
      <c r="D39" s="74" t="s">
        <v>173</v>
      </c>
      <c r="E39" s="74" t="s">
        <v>102</v>
      </c>
      <c r="F39" s="74" t="s">
        <v>103</v>
      </c>
      <c r="G39" s="74" t="s">
        <v>255</v>
      </c>
      <c r="H39" s="74" t="s">
        <v>173</v>
      </c>
      <c r="I39" s="45">
        <v>20000</v>
      </c>
      <c r="J39" s="45">
        <v>20000</v>
      </c>
      <c r="K39" s="75"/>
      <c r="L39" s="75"/>
      <c r="M39" s="45">
        <v>20000</v>
      </c>
      <c r="N39" s="75"/>
      <c r="O39" s="45"/>
      <c r="P39" s="45"/>
      <c r="Q39" s="45"/>
      <c r="R39" s="45"/>
      <c r="S39" s="45"/>
      <c r="T39" s="45"/>
      <c r="U39" s="45"/>
      <c r="V39" s="45"/>
      <c r="W39" s="45"/>
      <c r="X39" s="45"/>
    </row>
    <row r="40" spans="1:24" ht="20.25" customHeight="1">
      <c r="A40" s="74" t="s">
        <v>70</v>
      </c>
      <c r="B40" s="74" t="s">
        <v>70</v>
      </c>
      <c r="C40" s="74" t="s">
        <v>256</v>
      </c>
      <c r="D40" s="74" t="s">
        <v>257</v>
      </c>
      <c r="E40" s="74" t="s">
        <v>102</v>
      </c>
      <c r="F40" s="74" t="s">
        <v>103</v>
      </c>
      <c r="G40" s="74" t="s">
        <v>203</v>
      </c>
      <c r="H40" s="74" t="s">
        <v>204</v>
      </c>
      <c r="I40" s="45">
        <v>996228</v>
      </c>
      <c r="J40" s="45">
        <v>996228</v>
      </c>
      <c r="K40" s="75"/>
      <c r="L40" s="75"/>
      <c r="M40" s="45">
        <v>996228</v>
      </c>
      <c r="N40" s="75"/>
      <c r="O40" s="45"/>
      <c r="P40" s="45"/>
      <c r="Q40" s="45"/>
      <c r="R40" s="45"/>
      <c r="S40" s="45"/>
      <c r="T40" s="45"/>
      <c r="U40" s="45"/>
      <c r="V40" s="45"/>
      <c r="W40" s="45"/>
      <c r="X40" s="45"/>
    </row>
    <row r="41" spans="1:24" ht="17.25" customHeight="1">
      <c r="A41" s="158" t="s">
        <v>168</v>
      </c>
      <c r="B41" s="159"/>
      <c r="C41" s="160"/>
      <c r="D41" s="160"/>
      <c r="E41" s="160"/>
      <c r="F41" s="160"/>
      <c r="G41" s="160"/>
      <c r="H41" s="161"/>
      <c r="I41" s="45">
        <v>7534315.5999999996</v>
      </c>
      <c r="J41" s="45">
        <v>7534315.5999999996</v>
      </c>
      <c r="K41" s="45"/>
      <c r="L41" s="45"/>
      <c r="M41" s="45">
        <v>7534315.5999999996</v>
      </c>
      <c r="N41" s="45"/>
      <c r="O41" s="45"/>
      <c r="P41" s="45"/>
      <c r="Q41" s="45"/>
      <c r="R41" s="45"/>
      <c r="S41" s="45"/>
      <c r="T41" s="45"/>
      <c r="U41" s="45"/>
      <c r="V41" s="45"/>
      <c r="W41" s="45"/>
      <c r="X41" s="45"/>
    </row>
  </sheetData>
  <mergeCells count="31">
    <mergeCell ref="X7:X8"/>
    <mergeCell ref="S7:S8"/>
    <mergeCell ref="T7:T8"/>
    <mergeCell ref="U7:U8"/>
    <mergeCell ref="V7:V8"/>
    <mergeCell ref="W7:W8"/>
    <mergeCell ref="A41:H41"/>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16" type="noConversion"/>
  <printOptions horizontalCentered="1"/>
  <pageMargins left="0.37" right="0.37" top="0.56000000000000005" bottom="0.56000000000000005" header="0.48" footer="0.48"/>
  <pageSetup paperSize="9" scale="2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3"/>
  <sheetViews>
    <sheetView showZeros="0" workbookViewId="0">
      <pane ySplit="1" topLeftCell="A2" activePane="bottomLeft" state="frozen"/>
      <selection pane="bottomLeft" activeCell="D12" sqref="D12"/>
    </sheetView>
  </sheetViews>
  <sheetFormatPr defaultColWidth="9.125" defaultRowHeight="14.25" customHeight="1"/>
  <cols>
    <col min="1" max="1" width="12.375" customWidth="1"/>
    <col min="2" max="2" width="19.875" customWidth="1"/>
    <col min="3" max="3" width="32.875" customWidth="1"/>
    <col min="4" max="4" width="23.875" customWidth="1"/>
    <col min="5" max="5" width="11.125" customWidth="1"/>
    <col min="6" max="6" width="34.25" customWidth="1"/>
    <col min="7" max="7" width="15.12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70"/>
      <c r="E2" s="2"/>
      <c r="F2" s="2"/>
      <c r="G2" s="2"/>
      <c r="H2" s="2"/>
      <c r="U2" s="70"/>
      <c r="W2" s="71" t="s">
        <v>258</v>
      </c>
    </row>
    <row r="3" spans="1:23" ht="46.5" customHeight="1">
      <c r="A3" s="149" t="str">
        <f>"2025"&amp;"年部门项目支出预算表"</f>
        <v>2025年部门项目支出预算表</v>
      </c>
      <c r="B3" s="149"/>
      <c r="C3" s="149"/>
      <c r="D3" s="149"/>
      <c r="E3" s="149"/>
      <c r="F3" s="149"/>
      <c r="G3" s="149"/>
      <c r="H3" s="149"/>
      <c r="I3" s="149"/>
      <c r="J3" s="149"/>
      <c r="K3" s="149"/>
      <c r="L3" s="149"/>
      <c r="M3" s="149"/>
      <c r="N3" s="149"/>
      <c r="O3" s="149"/>
      <c r="P3" s="149"/>
      <c r="Q3" s="149"/>
      <c r="R3" s="149"/>
      <c r="S3" s="149"/>
      <c r="T3" s="149"/>
      <c r="U3" s="149"/>
      <c r="V3" s="149"/>
      <c r="W3" s="149"/>
    </row>
    <row r="4" spans="1:23" ht="13.5" customHeight="1">
      <c r="A4" s="150" t="str">
        <f>"单位名称："&amp;"昆明仲裁委员会办公室"</f>
        <v>单位名称：昆明仲裁委员会办公室</v>
      </c>
      <c r="B4" s="151"/>
      <c r="C4" s="151"/>
      <c r="D4" s="151"/>
      <c r="E4" s="151"/>
      <c r="F4" s="151"/>
      <c r="G4" s="151"/>
      <c r="H4" s="151"/>
      <c r="I4" s="5"/>
      <c r="J4" s="5"/>
      <c r="K4" s="5"/>
      <c r="L4" s="5"/>
      <c r="M4" s="5"/>
      <c r="N4" s="5"/>
      <c r="O4" s="5"/>
      <c r="P4" s="5"/>
      <c r="Q4" s="5"/>
      <c r="U4" s="70"/>
      <c r="W4" s="61" t="s">
        <v>1</v>
      </c>
    </row>
    <row r="5" spans="1:23" ht="21.75" customHeight="1">
      <c r="A5" s="162" t="s">
        <v>259</v>
      </c>
      <c r="B5" s="170" t="s">
        <v>179</v>
      </c>
      <c r="C5" s="162" t="s">
        <v>180</v>
      </c>
      <c r="D5" s="162" t="s">
        <v>260</v>
      </c>
      <c r="E5" s="170" t="s">
        <v>181</v>
      </c>
      <c r="F5" s="170" t="s">
        <v>182</v>
      </c>
      <c r="G5" s="170" t="s">
        <v>261</v>
      </c>
      <c r="H5" s="170" t="s">
        <v>262</v>
      </c>
      <c r="I5" s="173" t="s">
        <v>55</v>
      </c>
      <c r="J5" s="156" t="s">
        <v>263</v>
      </c>
      <c r="K5" s="130"/>
      <c r="L5" s="130"/>
      <c r="M5" s="131"/>
      <c r="N5" s="156" t="s">
        <v>187</v>
      </c>
      <c r="O5" s="130"/>
      <c r="P5" s="131"/>
      <c r="Q5" s="170" t="s">
        <v>61</v>
      </c>
      <c r="R5" s="156" t="s">
        <v>62</v>
      </c>
      <c r="S5" s="130"/>
      <c r="T5" s="130"/>
      <c r="U5" s="130"/>
      <c r="V5" s="130"/>
      <c r="W5" s="131"/>
    </row>
    <row r="6" spans="1:23" ht="21.75" customHeight="1">
      <c r="A6" s="163"/>
      <c r="B6" s="164"/>
      <c r="C6" s="163"/>
      <c r="D6" s="163"/>
      <c r="E6" s="171"/>
      <c r="F6" s="171"/>
      <c r="G6" s="171"/>
      <c r="H6" s="171"/>
      <c r="I6" s="164"/>
      <c r="J6" s="174" t="s">
        <v>58</v>
      </c>
      <c r="K6" s="136"/>
      <c r="L6" s="170" t="s">
        <v>59</v>
      </c>
      <c r="M6" s="170" t="s">
        <v>60</v>
      </c>
      <c r="N6" s="170" t="s">
        <v>58</v>
      </c>
      <c r="O6" s="170" t="s">
        <v>59</v>
      </c>
      <c r="P6" s="170" t="s">
        <v>60</v>
      </c>
      <c r="Q6" s="171"/>
      <c r="R6" s="170" t="s">
        <v>57</v>
      </c>
      <c r="S6" s="170" t="s">
        <v>64</v>
      </c>
      <c r="T6" s="170" t="s">
        <v>193</v>
      </c>
      <c r="U6" s="170" t="s">
        <v>66</v>
      </c>
      <c r="V6" s="170" t="s">
        <v>67</v>
      </c>
      <c r="W6" s="170" t="s">
        <v>68</v>
      </c>
    </row>
    <row r="7" spans="1:23" ht="21" customHeight="1">
      <c r="A7" s="164"/>
      <c r="B7" s="164"/>
      <c r="C7" s="164"/>
      <c r="D7" s="164"/>
      <c r="E7" s="164"/>
      <c r="F7" s="164"/>
      <c r="G7" s="164"/>
      <c r="H7" s="164"/>
      <c r="I7" s="164"/>
      <c r="J7" s="175" t="s">
        <v>57</v>
      </c>
      <c r="K7" s="137"/>
      <c r="L7" s="164"/>
      <c r="M7" s="164"/>
      <c r="N7" s="164"/>
      <c r="O7" s="164"/>
      <c r="P7" s="164"/>
      <c r="Q7" s="164"/>
      <c r="R7" s="164"/>
      <c r="S7" s="164"/>
      <c r="T7" s="164"/>
      <c r="U7" s="164"/>
      <c r="V7" s="164"/>
      <c r="W7" s="164"/>
    </row>
    <row r="8" spans="1:23" ht="39.75" customHeight="1">
      <c r="A8" s="169"/>
      <c r="B8" s="135"/>
      <c r="C8" s="169"/>
      <c r="D8" s="169"/>
      <c r="E8" s="172"/>
      <c r="F8" s="172"/>
      <c r="G8" s="172"/>
      <c r="H8" s="172"/>
      <c r="I8" s="135"/>
      <c r="J8" s="35" t="s">
        <v>57</v>
      </c>
      <c r="K8" s="35" t="s">
        <v>264</v>
      </c>
      <c r="L8" s="172"/>
      <c r="M8" s="172"/>
      <c r="N8" s="172"/>
      <c r="O8" s="172"/>
      <c r="P8" s="172"/>
      <c r="Q8" s="172"/>
      <c r="R8" s="172"/>
      <c r="S8" s="172"/>
      <c r="T8" s="172"/>
      <c r="U8" s="135"/>
      <c r="V8" s="172"/>
      <c r="W8" s="172"/>
    </row>
    <row r="9" spans="1:23" ht="15" customHeight="1">
      <c r="A9" s="11">
        <v>1</v>
      </c>
      <c r="B9" s="11">
        <v>2</v>
      </c>
      <c r="C9" s="11">
        <v>3</v>
      </c>
      <c r="D9" s="11">
        <v>4</v>
      </c>
      <c r="E9" s="11">
        <v>5</v>
      </c>
      <c r="F9" s="11">
        <v>6</v>
      </c>
      <c r="G9" s="11">
        <v>7</v>
      </c>
      <c r="H9" s="11">
        <v>8</v>
      </c>
      <c r="I9" s="11">
        <v>9</v>
      </c>
      <c r="J9" s="11">
        <v>10</v>
      </c>
      <c r="K9" s="11">
        <v>11</v>
      </c>
      <c r="L9" s="19">
        <v>12</v>
      </c>
      <c r="M9" s="19">
        <v>13</v>
      </c>
      <c r="N9" s="19">
        <v>14</v>
      </c>
      <c r="O9" s="19">
        <v>15</v>
      </c>
      <c r="P9" s="19">
        <v>16</v>
      </c>
      <c r="Q9" s="19">
        <v>17</v>
      </c>
      <c r="R9" s="19">
        <v>18</v>
      </c>
      <c r="S9" s="19">
        <v>19</v>
      </c>
      <c r="T9" s="19">
        <v>20</v>
      </c>
      <c r="U9" s="11">
        <v>21</v>
      </c>
      <c r="V9" s="19">
        <v>22</v>
      </c>
      <c r="W9" s="11">
        <v>23</v>
      </c>
    </row>
    <row r="10" spans="1:23" ht="21.75" customHeight="1">
      <c r="A10" s="37" t="s">
        <v>265</v>
      </c>
      <c r="B10" s="37" t="s">
        <v>266</v>
      </c>
      <c r="C10" s="37" t="s">
        <v>267</v>
      </c>
      <c r="D10" s="37" t="s">
        <v>70</v>
      </c>
      <c r="E10" s="37" t="s">
        <v>102</v>
      </c>
      <c r="F10" s="37" t="s">
        <v>103</v>
      </c>
      <c r="G10" s="37" t="s">
        <v>228</v>
      </c>
      <c r="H10" s="37" t="s">
        <v>229</v>
      </c>
      <c r="I10" s="45">
        <v>2100000</v>
      </c>
      <c r="J10" s="45">
        <v>2100000</v>
      </c>
      <c r="K10" s="45">
        <v>2100000</v>
      </c>
      <c r="L10" s="45"/>
      <c r="M10" s="45"/>
      <c r="N10" s="45"/>
      <c r="O10" s="45"/>
      <c r="P10" s="45"/>
      <c r="Q10" s="45"/>
      <c r="R10" s="45"/>
      <c r="S10" s="45"/>
      <c r="T10" s="45"/>
      <c r="U10" s="45"/>
      <c r="V10" s="45"/>
      <c r="W10" s="45"/>
    </row>
    <row r="11" spans="1:23" ht="21.75" customHeight="1">
      <c r="A11" s="37" t="s">
        <v>265</v>
      </c>
      <c r="B11" s="37" t="s">
        <v>266</v>
      </c>
      <c r="C11" s="37" t="s">
        <v>267</v>
      </c>
      <c r="D11" s="37" t="s">
        <v>70</v>
      </c>
      <c r="E11" s="37" t="s">
        <v>102</v>
      </c>
      <c r="F11" s="37" t="s">
        <v>103</v>
      </c>
      <c r="G11" s="37" t="s">
        <v>240</v>
      </c>
      <c r="H11" s="37" t="s">
        <v>241</v>
      </c>
      <c r="I11" s="45">
        <v>200000</v>
      </c>
      <c r="J11" s="45">
        <v>200000</v>
      </c>
      <c r="K11" s="45">
        <v>200000</v>
      </c>
      <c r="L11" s="45"/>
      <c r="M11" s="45"/>
      <c r="N11" s="45"/>
      <c r="O11" s="45"/>
      <c r="P11" s="45"/>
      <c r="Q11" s="45"/>
      <c r="R11" s="45"/>
      <c r="S11" s="45"/>
      <c r="T11" s="45"/>
      <c r="U11" s="45"/>
      <c r="V11" s="45"/>
      <c r="W11" s="45"/>
    </row>
    <row r="12" spans="1:23" ht="21.75" customHeight="1">
      <c r="A12" s="37" t="s">
        <v>265</v>
      </c>
      <c r="B12" s="37" t="s">
        <v>266</v>
      </c>
      <c r="C12" s="37" t="s">
        <v>267</v>
      </c>
      <c r="D12" s="37" t="s">
        <v>70</v>
      </c>
      <c r="E12" s="37" t="s">
        <v>102</v>
      </c>
      <c r="F12" s="37" t="s">
        <v>103</v>
      </c>
      <c r="G12" s="37" t="s">
        <v>244</v>
      </c>
      <c r="H12" s="37" t="s">
        <v>245</v>
      </c>
      <c r="I12" s="45">
        <v>100000</v>
      </c>
      <c r="J12" s="45">
        <v>100000</v>
      </c>
      <c r="K12" s="45">
        <v>100000</v>
      </c>
      <c r="L12" s="45"/>
      <c r="M12" s="45"/>
      <c r="N12" s="45"/>
      <c r="O12" s="45"/>
      <c r="P12" s="45"/>
      <c r="Q12" s="45"/>
      <c r="R12" s="45"/>
      <c r="S12" s="45"/>
      <c r="T12" s="45"/>
      <c r="U12" s="45"/>
      <c r="V12" s="45"/>
      <c r="W12" s="45"/>
    </row>
    <row r="13" spans="1:23" ht="18.75" customHeight="1">
      <c r="A13" s="158" t="s">
        <v>168</v>
      </c>
      <c r="B13" s="159"/>
      <c r="C13" s="159"/>
      <c r="D13" s="159"/>
      <c r="E13" s="159"/>
      <c r="F13" s="159"/>
      <c r="G13" s="159"/>
      <c r="H13" s="120"/>
      <c r="I13" s="45">
        <v>2400000</v>
      </c>
      <c r="J13" s="45">
        <v>2400000</v>
      </c>
      <c r="K13" s="45">
        <v>2400000</v>
      </c>
      <c r="L13" s="45"/>
      <c r="M13" s="45"/>
      <c r="N13" s="45"/>
      <c r="O13" s="45"/>
      <c r="P13" s="45"/>
      <c r="Q13" s="45"/>
      <c r="R13" s="45"/>
      <c r="S13" s="45"/>
      <c r="T13" s="45"/>
      <c r="U13" s="45"/>
      <c r="V13" s="45"/>
      <c r="W13" s="45"/>
    </row>
  </sheetData>
  <mergeCells count="28">
    <mergeCell ref="V6:V8"/>
    <mergeCell ref="W6:W8"/>
    <mergeCell ref="J6:K7"/>
    <mergeCell ref="A13:H13"/>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16"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15"/>
  <sheetViews>
    <sheetView showZeros="0" workbookViewId="0">
      <pane ySplit="1" topLeftCell="A2" activePane="bottomLeft" state="frozen"/>
      <selection pane="bottomLeft" activeCell="B9" sqref="B9:B15"/>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27.75" customWidth="1"/>
  </cols>
  <sheetData>
    <row r="1" spans="1:10" ht="12" customHeight="1">
      <c r="A1" s="1"/>
      <c r="B1" s="1"/>
      <c r="C1" s="1"/>
      <c r="D1" s="1"/>
      <c r="E1" s="1"/>
      <c r="F1" s="1"/>
      <c r="G1" s="1"/>
      <c r="H1" s="1"/>
      <c r="I1" s="1"/>
      <c r="J1" s="1"/>
    </row>
    <row r="2" spans="1:10" ht="18" customHeight="1">
      <c r="J2" s="3" t="s">
        <v>268</v>
      </c>
    </row>
    <row r="3" spans="1:10" ht="39.75" customHeight="1">
      <c r="A3" s="176" t="str">
        <f>"2025"&amp;"年部门项目支出绩效目标表"</f>
        <v>2025年部门项目支出绩效目标表</v>
      </c>
      <c r="B3" s="149"/>
      <c r="C3" s="149"/>
      <c r="D3" s="149"/>
      <c r="E3" s="149"/>
      <c r="F3" s="148"/>
      <c r="G3" s="149"/>
      <c r="H3" s="148"/>
      <c r="I3" s="148"/>
      <c r="J3" s="149"/>
    </row>
    <row r="4" spans="1:10" ht="17.25" customHeight="1">
      <c r="A4" s="150" t="str">
        <f>"单位名称："&amp;"昆明仲裁委员会办公室"</f>
        <v>单位名称：昆明仲裁委员会办公室</v>
      </c>
      <c r="B4" s="91"/>
      <c r="C4" s="91"/>
      <c r="D4" s="91"/>
      <c r="E4" s="91"/>
      <c r="F4" s="91"/>
      <c r="G4" s="91"/>
      <c r="H4" s="91"/>
    </row>
    <row r="5" spans="1:10" ht="44.25" customHeight="1">
      <c r="A5" s="35" t="s">
        <v>180</v>
      </c>
      <c r="B5" s="35" t="s">
        <v>269</v>
      </c>
      <c r="C5" s="35" t="s">
        <v>270</v>
      </c>
      <c r="D5" s="35" t="s">
        <v>271</v>
      </c>
      <c r="E5" s="35" t="s">
        <v>272</v>
      </c>
      <c r="F5" s="36" t="s">
        <v>273</v>
      </c>
      <c r="G5" s="35" t="s">
        <v>274</v>
      </c>
      <c r="H5" s="36" t="s">
        <v>275</v>
      </c>
      <c r="I5" s="36" t="s">
        <v>276</v>
      </c>
      <c r="J5" s="35" t="s">
        <v>277</v>
      </c>
    </row>
    <row r="6" spans="1:10" ht="18.75" customHeight="1">
      <c r="A6" s="67">
        <v>1</v>
      </c>
      <c r="B6" s="67">
        <v>2</v>
      </c>
      <c r="C6" s="67">
        <v>3</v>
      </c>
      <c r="D6" s="67">
        <v>4</v>
      </c>
      <c r="E6" s="67">
        <v>5</v>
      </c>
      <c r="F6" s="19">
        <v>6</v>
      </c>
      <c r="G6" s="67">
        <v>7</v>
      </c>
      <c r="H6" s="19">
        <v>8</v>
      </c>
      <c r="I6" s="19">
        <v>9</v>
      </c>
      <c r="J6" s="67">
        <v>10</v>
      </c>
    </row>
    <row r="7" spans="1:10" ht="42" customHeight="1">
      <c r="A7" s="16" t="s">
        <v>70</v>
      </c>
      <c r="B7" s="37"/>
      <c r="C7" s="37"/>
      <c r="D7" s="37"/>
      <c r="E7" s="38"/>
      <c r="F7" s="39"/>
      <c r="G7" s="38"/>
      <c r="H7" s="39"/>
      <c r="I7" s="39"/>
      <c r="J7" s="38"/>
    </row>
    <row r="8" spans="1:10" ht="42" customHeight="1">
      <c r="A8" s="68" t="s">
        <v>70</v>
      </c>
      <c r="B8" s="12"/>
      <c r="C8" s="12"/>
      <c r="D8" s="12"/>
      <c r="E8" s="16"/>
      <c r="F8" s="12"/>
      <c r="G8" s="16"/>
      <c r="H8" s="12"/>
      <c r="I8" s="12"/>
      <c r="J8" s="16"/>
    </row>
    <row r="9" spans="1:10" ht="42" customHeight="1">
      <c r="A9" s="177" t="s">
        <v>267</v>
      </c>
      <c r="B9" s="178" t="s">
        <v>278</v>
      </c>
      <c r="C9" s="12" t="s">
        <v>279</v>
      </c>
      <c r="D9" s="12" t="s">
        <v>280</v>
      </c>
      <c r="E9" s="16" t="s">
        <v>281</v>
      </c>
      <c r="F9" s="12" t="s">
        <v>282</v>
      </c>
      <c r="G9" s="16" t="s">
        <v>283</v>
      </c>
      <c r="H9" s="12" t="s">
        <v>284</v>
      </c>
      <c r="I9" s="12" t="s">
        <v>285</v>
      </c>
      <c r="J9" s="16" t="s">
        <v>286</v>
      </c>
    </row>
    <row r="10" spans="1:10" ht="42" customHeight="1">
      <c r="A10" s="177" t="s">
        <v>267</v>
      </c>
      <c r="B10" s="178" t="s">
        <v>287</v>
      </c>
      <c r="C10" s="12" t="s">
        <v>279</v>
      </c>
      <c r="D10" s="12" t="s">
        <v>280</v>
      </c>
      <c r="E10" s="16" t="s">
        <v>288</v>
      </c>
      <c r="F10" s="12" t="s">
        <v>282</v>
      </c>
      <c r="G10" s="16" t="s">
        <v>289</v>
      </c>
      <c r="H10" s="12" t="s">
        <v>284</v>
      </c>
      <c r="I10" s="12" t="s">
        <v>285</v>
      </c>
      <c r="J10" s="16" t="s">
        <v>290</v>
      </c>
    </row>
    <row r="11" spans="1:10" ht="42" customHeight="1">
      <c r="A11" s="177" t="s">
        <v>267</v>
      </c>
      <c r="B11" s="178" t="s">
        <v>287</v>
      </c>
      <c r="C11" s="12" t="s">
        <v>279</v>
      </c>
      <c r="D11" s="12" t="s">
        <v>291</v>
      </c>
      <c r="E11" s="16" t="s">
        <v>292</v>
      </c>
      <c r="F11" s="12" t="s">
        <v>282</v>
      </c>
      <c r="G11" s="16" t="s">
        <v>293</v>
      </c>
      <c r="H11" s="12" t="s">
        <v>294</v>
      </c>
      <c r="I11" s="12" t="s">
        <v>285</v>
      </c>
      <c r="J11" s="16" t="s">
        <v>295</v>
      </c>
    </row>
    <row r="12" spans="1:10" ht="42" customHeight="1">
      <c r="A12" s="177" t="s">
        <v>267</v>
      </c>
      <c r="B12" s="178" t="s">
        <v>287</v>
      </c>
      <c r="C12" s="12" t="s">
        <v>279</v>
      </c>
      <c r="D12" s="12" t="s">
        <v>296</v>
      </c>
      <c r="E12" s="16" t="s">
        <v>297</v>
      </c>
      <c r="F12" s="12" t="s">
        <v>298</v>
      </c>
      <c r="G12" s="16" t="s">
        <v>88</v>
      </c>
      <c r="H12" s="12" t="s">
        <v>299</v>
      </c>
      <c r="I12" s="12" t="s">
        <v>285</v>
      </c>
      <c r="J12" s="16" t="s">
        <v>300</v>
      </c>
    </row>
    <row r="13" spans="1:10" ht="42" customHeight="1">
      <c r="A13" s="177" t="s">
        <v>267</v>
      </c>
      <c r="B13" s="178" t="s">
        <v>287</v>
      </c>
      <c r="C13" s="12" t="s">
        <v>301</v>
      </c>
      <c r="D13" s="12" t="s">
        <v>302</v>
      </c>
      <c r="E13" s="16" t="s">
        <v>303</v>
      </c>
      <c r="F13" s="12" t="s">
        <v>282</v>
      </c>
      <c r="G13" s="16" t="s">
        <v>304</v>
      </c>
      <c r="H13" s="12" t="s">
        <v>305</v>
      </c>
      <c r="I13" s="12" t="s">
        <v>285</v>
      </c>
      <c r="J13" s="16" t="s">
        <v>306</v>
      </c>
    </row>
    <row r="14" spans="1:10" ht="42" customHeight="1">
      <c r="A14" s="177" t="s">
        <v>267</v>
      </c>
      <c r="B14" s="178" t="s">
        <v>287</v>
      </c>
      <c r="C14" s="12" t="s">
        <v>301</v>
      </c>
      <c r="D14" s="12" t="s">
        <v>302</v>
      </c>
      <c r="E14" s="16" t="s">
        <v>307</v>
      </c>
      <c r="F14" s="12" t="s">
        <v>282</v>
      </c>
      <c r="G14" s="16" t="s">
        <v>283</v>
      </c>
      <c r="H14" s="12" t="s">
        <v>305</v>
      </c>
      <c r="I14" s="12" t="s">
        <v>285</v>
      </c>
      <c r="J14" s="16" t="s">
        <v>308</v>
      </c>
    </row>
    <row r="15" spans="1:10" ht="42" customHeight="1">
      <c r="A15" s="177" t="s">
        <v>267</v>
      </c>
      <c r="B15" s="178" t="s">
        <v>287</v>
      </c>
      <c r="C15" s="12" t="s">
        <v>309</v>
      </c>
      <c r="D15" s="12" t="s">
        <v>310</v>
      </c>
      <c r="E15" s="16" t="s">
        <v>311</v>
      </c>
      <c r="F15" s="12" t="s">
        <v>282</v>
      </c>
      <c r="G15" s="16" t="s">
        <v>312</v>
      </c>
      <c r="H15" s="12" t="s">
        <v>294</v>
      </c>
      <c r="I15" s="12" t="s">
        <v>313</v>
      </c>
      <c r="J15" s="16" t="s">
        <v>314</v>
      </c>
    </row>
  </sheetData>
  <mergeCells count="4">
    <mergeCell ref="A3:J3"/>
    <mergeCell ref="A4:H4"/>
    <mergeCell ref="A9:A15"/>
    <mergeCell ref="B9:B15"/>
  </mergeCells>
  <phoneticPr fontId="16"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'市对下转移支付绩效目标表09-2'!Print_Titles</vt:lpstr>
      <vt:lpstr>'市对下转移支付预算表09-1'!Print_Titles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2025-02-07T02:38:00Z</dcterms:created>
  <dcterms:modified xsi:type="dcterms:W3CDTF">2025-02-07T06:29:04Z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A0128E598B99480EA679A4A8E5A45A7B</vt:lpwstr>
  </property>
  <property fmtid="{D5CDD505-2E9C-101B-9397-08002B2CF9AE}" pid="3" name="KSOProductBuildVer">
    <vt:lpwstr>2052-11.8.6.11020</vt:lpwstr>
  </property>
</Properties>
</file>