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79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<sst xmlns="http://schemas.openxmlformats.org/spreadsheetml/2006/main" count="877" uniqueCount="397">
  <si>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</si>
  <si>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</si>
  <si>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</si>
  <si>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</si>
  <si>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</si>
  <si>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</si>
  <si>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</si>
  <si>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</si>
  <si>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</si>
  <si>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</si>
  <si>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</si>
  <si>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</si>
  <si>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</si>
  <si>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</si>
  <si>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</si>
  <si>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</si>
  <si>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</si>
  <si>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</si>
  <si>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</si>
  <si>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</si>
  <si>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</si>
  <si>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</si>
  <si>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</si>
  <si>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</si>
  <si>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</si>
  <si>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</si>
  <si>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</si>
  <si>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</si>
  <si>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</si>
  <si>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</si>
  <si>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</si>
  <si>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</si>
  <si>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</si>
  <si>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</si>
  <si>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</si>
  <si>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</si>
  <si>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</si>
  <si>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</si>
  <si>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</si>
  <si>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</si>
  <si>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</si>
  <si>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</si>
  <si>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</si>
  <si>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</si>
  <si>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</si>
  <si>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</si>
  <si>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</si>
  <si>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</si>
  <si>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</si>
  <si>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</si>
  <si>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</si>
  <si>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</si>
  <si>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</si>
  <si>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</si>
  <si>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</si>
  <si>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</si>
  <si>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</si>
  <si>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</si>
  <si>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</si>
  <si>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</si>
  <si>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</si>
  <si>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</si>
  <si>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</si>
  <si>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</si>
  <si>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</si>
  <si>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</si>
  <si>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</si>
  <si>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</si>
  <si>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332</t>
  </si>
  <si>
    <t>昆明仲裁委员会办公室</t>
  </si>
  <si>
    <t>332001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</si>
  <si>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</si>
  <si>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</si>
  <si>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</si>
  <si>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</si>
  <si>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</si>
  <si>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</si>
  <si>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</si>
  <si>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</si>
  <si>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</si>
  <si>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</si>
  <si>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</si>
  <si>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</si>
  <si>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</si>
  <si>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</si>
  <si>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</si>
  <si>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</si>
  <si>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</si>
  <si>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</si>
  <si>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</si>
  <si>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</si>
  <si>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</si>
  <si>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</si>
  <si>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</si>
  <si>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</si>
  <si>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</si>
  <si>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</si>
  <si>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</si>
  <si>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</si>
  <si>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</si>
  <si>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</si>
  <si>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2010399</t>
  </si>
  <si>
    <t>其他政府办公厅（室）及相关机构事务支出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</si>
  <si>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</si>
  <si>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</si>
  <si>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</si>
  <si>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</si>
  <si>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</si>
  <si>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</si>
  <si>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</si>
  <si>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</si>
  <si>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</si>
  <si>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</si>
  <si>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</si>
  <si>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</si>
  <si>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</si>
  <si>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</si>
  <si>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</si>
  <si>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</si>
  <si>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</si>
  <si>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</si>
  <si>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</si>
  <si>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</si>
  <si>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</si>
  <si>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</si>
  <si>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</si>
  <si>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</si>
  <si>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</si>
  <si>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</si>
  <si>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</si>
  <si>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</si>
  <si>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</si>
  <si>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</si>
  <si>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</si>
  <si>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</si>
  <si>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</si>
  <si>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</si>
  <si>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</si>
  <si>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</si>
  <si>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</si>
  <si>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</si>
  <si>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</si>
  <si>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</si>
  <si>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</si>
  <si>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</si>
  <si>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</si>
  <si>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</si>
  <si>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</si>
  <si>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</si>
  <si>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</si>
  <si>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</si>
  <si>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</si>
  <si>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</si>
  <si>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</si>
  <si>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</si>
  <si>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</si>
  <si>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</si>
  <si>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</si>
  <si>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</si>
  <si>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</si>
  <si>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</si>
  <si>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</si>
  <si>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</si>
  <si>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</si>
  <si>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</si>
  <si>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</si>
  <si>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</si>
  <si>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</si>
  <si>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</si>
  <si>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</si>
  <si>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</si>
  <si>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</si>
  <si>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</si>
  <si>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</si>
  <si>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</si>
  <si>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</si>
  <si>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</si>
  <si>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</si>
  <si>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</si>
  <si>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</si>
  <si>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</si>
  <si>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</si>
  <si>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</si>
  <si>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</si>
  <si>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</si>
  <si>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</si>
  <si>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</si>
  <si>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</si>
  <si>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</si>
  <si>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</si>
  <si>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</si>
  <si>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</si>
  <si>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</si>
  <si>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530100210000000006483</t>
  </si>
  <si>
    <t>事业人员支出工资</t>
  </si>
  <si>
    <t>30101</t>
  </si>
  <si>
    <t>基本工资</t>
  </si>
  <si>
    <t>30102</t>
  </si>
  <si>
    <t>津贴补贴</t>
  </si>
  <si>
    <t>30103</t>
  </si>
  <si>
    <t>奖金</t>
  </si>
  <si>
    <t>30107</t>
  </si>
  <si>
    <t>绩效工资</t>
  </si>
  <si>
    <t>530100210000000006484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</si>
  <si>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</si>
  <si>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</si>
  <si>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</si>
  <si>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</si>
  <si>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</si>
  <si>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</si>
  <si>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</si>
  <si>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</si>
  <si>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</si>
  <si>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</si>
  <si>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</si>
  <si>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530100210000000006485</t>
  </si>
  <si>
    <t>30113</t>
  </si>
  <si>
    <t>530100210000000006486</t>
  </si>
  <si>
    <t>公车购置及运维费</t>
  </si>
  <si>
    <t>30231</t>
  </si>
  <si>
    <t>公务用车运行维护费</t>
  </si>
  <si>
    <t>530100210000000006488</t>
  </si>
  <si>
    <t>工会经费</t>
  </si>
  <si>
    <t>30228</t>
  </si>
  <si>
    <t>530100210000000006489</t>
  </si>
  <si>
    <t>一般公用经费</t>
  </si>
  <si>
    <t>30201</t>
  </si>
  <si>
    <t>办公费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</si>
  <si>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</si>
  <si>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</si>
  <si>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</si>
  <si>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</si>
  <si>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</si>
  <si>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</si>
  <si>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</si>
  <si>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</si>
  <si>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</si>
  <si>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</si>
  <si>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</si>
  <si>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</si>
  <si>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</si>
  <si>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</si>
  <si>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</si>
  <si>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</si>
  <si>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</si>
  <si>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</si>
  <si>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30299</t>
  </si>
  <si>
    <t>其他商品和服务支出</t>
  </si>
  <si>
    <t>530100221100000152805</t>
  </si>
  <si>
    <t>对个人和家庭的补助</t>
  </si>
  <si>
    <t>30305</t>
  </si>
  <si>
    <t>生活补助</t>
  </si>
  <si>
    <t>530100221100000152806</t>
  </si>
  <si>
    <t>30217</t>
  </si>
  <si>
    <t>预算05-1表</t>
  </si>
  <si>
    <t>项目分类</t>
  </si>
  <si>
    <t>项目单位</t>
  </si>
  <si>
    <t>本年拨款</t>
  </si>
  <si>
    <t>其中：本次下达</t>
  </si>
  <si>
    <t>事业发展类</t>
  </si>
  <si>
    <t>530100200000000000071</t>
  </si>
  <si>
    <t>仲裁委行政事业性成本专项经费</t>
  </si>
  <si>
    <t>530100261100004895213</t>
  </si>
  <si>
    <t>办公用房租金经费</t>
  </si>
  <si>
    <t>预算05-2表</t>
  </si>
  <si>
    <t>单位名称、项目名称</t>
  </si>
  <si>
    <t>项目年度绩效目标</t>
  </si>
  <si>
    <t>一级指标</t>
  </si>
  <si>
    <t>二级指标</t>
  </si>
  <si>
    <t>三级指标</t>
  </si>
  <si>
    <t>指标性质</t>
  </si>
  <si>
    <t>指标值</t>
  </si>
  <si>
    <t>度量单位</t>
  </si>
  <si>
    <t>指标属性</t>
  </si>
  <si>
    <t>指标内容</t>
  </si>
  <si>
    <t>1.依法受理和仲裁经济合同纠纷。
2.认真贯彻落实仲裁法律制度，在省内深入宣传推行仲裁法律制度，规范我市仲裁发展秩序，支持依法独立开展仲裁工作。
3.加强昆明仲裁委自身建设，完善内部治理结构，健全内部监督制度，探索仲裁秘书职业化和专业化水平，严格资产管理。
4.加强信息化建设，探索发展互联网仲裁，从内部局域网到案件管理系统再到互联网仲裁平台，分三步完成仲裁工作管理信息系统建设。
5.主动融入国家战略，积极探索建立适应中国（云南）自由贸易试验区和昆明区域性国际中心城市建设的仲裁规则和管理模式。
6根据省委、省政府和市委、市政府中央法务区建设的要求，深入开展仲裁法律宣传推介，形成推动昆明中央法务区建设的整体合力，更好地服务和保障面向南亚东南亚辐射中心建设，依法保障各类市场主体的合法权益。</t>
  </si>
  <si>
    <t>产出指标</t>
  </si>
  <si>
    <t>数量指标</t>
  </si>
  <si>
    <t>　 受理仲裁案件数量</t>
  </si>
  <si>
    <t>&gt;=</t>
  </si>
  <si>
    <t>900</t>
  </si>
  <si>
    <t>件</t>
  </si>
  <si>
    <t>定量指标</t>
  </si>
  <si>
    <t>反映全年受理仲裁案件立案数量</t>
  </si>
  <si>
    <t>仲裁案件结案数量</t>
  </si>
  <si>
    <t>800</t>
  </si>
  <si>
    <t>根据仲裁法、仲裁规则等办案规定对仲裁案件办理时效的规定执行</t>
  </si>
  <si>
    <t>质量指标</t>
  </si>
  <si>
    <t>仲裁案件结案率</t>
  </si>
  <si>
    <t>88</t>
  </si>
  <si>
    <t>%</t>
  </si>
  <si>
    <t>根据受理仲裁案件数量情况和仲裁办案规定等对仲裁案件办理时效的规定办结仲裁案件的结案率</t>
  </si>
  <si>
    <t>时效指标</t>
  </si>
  <si>
    <t>普通程序时效</t>
  </si>
  <si>
    <t>&lt;=</t>
  </si>
  <si>
    <t>月</t>
  </si>
  <si>
    <t>根据仲裁法、仲裁规则等对仲裁案件普通程序办理时效的规定执行</t>
  </si>
  <si>
    <t>效益指标</t>
  </si>
  <si>
    <t>经济效益</t>
  </si>
  <si>
    <t>　 收取仲裁收费</t>
  </si>
  <si>
    <t>1000</t>
  </si>
  <si>
    <t>万元</t>
  </si>
  <si>
    <t>反映全年通过立案收取仲裁收费金额的收费情况</t>
  </si>
  <si>
    <t>降低仲裁收费</t>
  </si>
  <si>
    <t>反映全年通过执行中央“减税降费”优惠政策，降低收取的仲裁费金额</t>
  </si>
  <si>
    <t>满意度指标</t>
  </si>
  <si>
    <t>服务对象满意度</t>
  </si>
  <si>
    <t>　 案件结案当事人满意度</t>
  </si>
  <si>
    <t>50</t>
  </si>
  <si>
    <t>定性指标</t>
  </si>
  <si>
    <t>根据仲裁法、仲裁规则等对仲裁自动履行、执行的规定</t>
  </si>
  <si>
    <t>根据省委、省政府关于昆明仲裁委办公室尽快完成从曙光中路1号搬迁的要求和市委、市政府工作安排，昆明仲裁委办公室已于2025年9月15日按期完成办公用房整体搬迁至昆明市盘龙路25号办公。根据与昆明市交通投资集团的办公用房租赁合同，每年租金为1733832元，从2026年起纳入财政年度预算。</t>
  </si>
  <si>
    <t>办公用房租赁面积</t>
  </si>
  <si>
    <t>=</t>
  </si>
  <si>
    <t>1605.4</t>
  </si>
  <si>
    <t>平方米</t>
  </si>
  <si>
    <t>根据党政机关办公用房建设标准执行</t>
  </si>
  <si>
    <t>可持续影响</t>
  </si>
  <si>
    <t>办公用房租赁期限</t>
  </si>
  <si>
    <t>年</t>
  </si>
  <si>
    <t>根据与昆明市交通投资集团签订的《房屋租赁合同》</t>
  </si>
  <si>
    <t>当事人满意度</t>
  </si>
  <si>
    <t>60</t>
  </si>
  <si>
    <t>昆明仲裁委办公室整体搬迁至盘龙路25号后，由于地处昆明市中心，近金马碧鸡坊和东寺塔，交通便利，为当事人到仲裁委办理仲裁事宜提供便利。</t>
  </si>
  <si>
    <t>成本指标</t>
  </si>
  <si>
    <t>经济成本指标</t>
  </si>
  <si>
    <t>办公用房租金</t>
  </si>
  <si>
    <t>173.38</t>
  </si>
  <si>
    <t>预算06表</t>
  </si>
  <si>
    <t>政府性基金预算支出预算表</t>
  </si>
  <si>
    <t>单位名称：昆明市发展和改革委员会</t>
  </si>
  <si>
    <t>政府性基金预算支出</t>
  </si>
  <si>
    <t>备注：我部门2026年度没有政府性基金支出预算，故本表为空表。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</si>
  <si>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</si>
  <si>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</si>
  <si>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</si>
  <si>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</si>
  <si>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</si>
  <si>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</si>
  <si>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</si>
  <si>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</si>
  <si>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</si>
  <si>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</si>
  <si>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</si>
  <si>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车辆维修和保养服务</t>
  </si>
  <si>
    <t>公务车辆保险</t>
  </si>
  <si>
    <t>机动车保险服务</t>
  </si>
  <si>
    <t>复印打印纸采购</t>
  </si>
  <si>
    <t>复印纸</t>
  </si>
  <si>
    <t>包</t>
  </si>
  <si>
    <t>预算08表</t>
  </si>
  <si>
    <t>政府购买服务项目</t>
  </si>
  <si>
    <t>政府购买服务目录</t>
  </si>
  <si>
    <t>备注：我部门2026年度没有政府购买服务预算，故本表为空表。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</si>
  <si>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</si>
  <si>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</si>
  <si>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</si>
  <si>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</si>
  <si>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</si>
  <si>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</si>
  <si>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</si>
  <si>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</si>
  <si>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</si>
  <si>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</si>
  <si>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</si>
  <si>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</si>
  <si>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</si>
  <si>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</si>
  <si>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</si>
  <si>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</si>
  <si>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</si>
  <si>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</si>
  <si>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</si>
  <si>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</si>
  <si>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</si>
  <si>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</si>
  <si>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</si>
  <si>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</si>
  <si>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备注：我部门2026年度没有市对下转移支付预算，故本表为空表。</t>
  </si>
  <si>
    <t>预算09-2表</t>
  </si>
  <si>
    <t xml:space="preserve">预算10表
</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</si>
  <si>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</si>
  <si>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</si>
  <si>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</si>
  <si>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</si>
  <si>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</si>
  <si>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</si>
  <si>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</si>
  <si>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注：1.涉及土地使用权、房屋、公务用车购置，按照现行相关管理制度规定报批，以职能部门审批意见为准。2.我部门2026年度没有新增资产配置支出预算，故本表为空表。</t>
  </si>
  <si>
    <t>预算11表</t>
  </si>
  <si>
    <t>上级补助</t>
  </si>
  <si>
    <t>备注：我部门2026年度没有上级转移支付补助项目支出预算，故本表为空表。</t>
  </si>
  <si>
    <t>预算12表</t>
  </si>
  <si>
    <t>项目级次</t>
  </si>
  <si>
    <t>313 事业发展类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</si>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</sst>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
    <numFmt numFmtId="178" formatCode="yyyy\-mm\-dd\ hh:mm:ss"/>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7" fillId="0" borderId="7">
      <alignment horizontal="right" vertical="center"/>
    </xf>
    <xf numFmtId="0" fontId="21" fillId="0" borderId="0" applyNumberFormat="0" applyFill="0" applyBorder="0" applyAlignment="0" applyProtection="0">
      <alignment vertical="center"/>
    </xf>
    <xf numFmtId="0" fontId="0"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8" fillId="12" borderId="18" applyNumberFormat="0" applyAlignment="0" applyProtection="0">
      <alignment vertical="center"/>
    </xf>
    <xf numFmtId="0" fontId="29" fillId="12" borderId="14" applyNumberFormat="0" applyAlignment="0" applyProtection="0">
      <alignment vertical="center"/>
    </xf>
    <xf numFmtId="0" fontId="30" fillId="13" borderId="19"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77" fontId="17" fillId="0" borderId="7">
      <alignment horizontal="right" vertical="center"/>
    </xf>
    <xf numFmtId="49" fontId="17" fillId="0" borderId="7">
      <alignment horizontal="left" vertical="center" wrapText="1"/>
    </xf>
    <xf numFmtId="177" fontId="17" fillId="0" borderId="7">
      <alignment horizontal="right" vertical="center"/>
    </xf>
    <xf numFmtId="179" fontId="17" fillId="0" borderId="7">
      <alignment horizontal="right" vertical="center"/>
    </xf>
    <xf numFmtId="180" fontId="17" fillId="0" borderId="7">
      <alignment horizontal="right" vertical="center"/>
    </xf>
  </cellStyleXfs>
  <cellXfs count="20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Border="1" applyAlignment="1"/>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5" fillId="0" borderId="7" xfId="0" applyNumberFormat="1" applyFont="1" applyBorder="1" applyAlignment="1">
      <alignment horizontal="right" vertical="center"/>
    </xf>
    <xf numFmtId="0" fontId="0" fillId="0" borderId="0" xfId="0" applyFont="1" applyBorder="1" applyAlignment="1">
      <alignment horizont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7"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7.5" defaultRowHeight="12.75" customHeight="1" outlineLevelCol="3"/>
  <cols>
    <col min="1" max="4" width="35.875" customWidth="1"/>
  </cols>
  <sheetData>
    <row r="1" ht="15" customHeight="1" spans="1:4">
      <c r="A1" s="46"/>
      <c r="B1" s="46"/>
      <c r="C1" s="46"/>
      <c r="D1" s="47" t="s">
        <v>0</v>
      </c>
    </row>
    <row r="2" ht="41.25" customHeight="1" spans="1:1">
      <c r="A2" s="41" t="str">
        <f>"2026"&amp;"年部门财务收支预算总表"</f>
        <v>2026年部门财务收支预算总表</v>
      </c>
    </row>
    <row r="3" ht="17.25" customHeight="1" spans="1:4">
      <c r="A3" s="44" t="str">
        <f>"单位名称："&amp;"昆明仲裁委员会办公室"</f>
        <v>单位名称：昆明仲裁委员会办公室</v>
      </c>
      <c r="B3" s="164"/>
      <c r="D3" s="144"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3">
        <v>10602676.36</v>
      </c>
      <c r="C6" s="167" t="s">
        <v>8</v>
      </c>
      <c r="D6" s="83">
        <v>8805308.36</v>
      </c>
    </row>
    <row r="7" ht="17.25" customHeight="1" spans="1:4">
      <c r="A7" s="167" t="s">
        <v>9</v>
      </c>
      <c r="B7" s="83"/>
      <c r="C7" s="167" t="s">
        <v>10</v>
      </c>
      <c r="D7" s="83"/>
    </row>
    <row r="8" ht="17.25" customHeight="1" spans="1:4">
      <c r="A8" s="167" t="s">
        <v>11</v>
      </c>
      <c r="B8" s="83"/>
      <c r="C8" s="200" t="s">
        <v>12</v>
      </c>
      <c r="D8" s="83"/>
    </row>
    <row r="9" ht="17.25" customHeight="1" spans="1:4">
      <c r="A9" s="167" t="s">
        <v>13</v>
      </c>
      <c r="B9" s="83"/>
      <c r="C9" s="200" t="s">
        <v>14</v>
      </c>
      <c r="D9" s="83"/>
    </row>
    <row r="10" ht="17.25" customHeight="1" spans="1:4">
      <c r="A10" s="167" t="s">
        <v>15</v>
      </c>
      <c r="B10" s="83"/>
      <c r="C10" s="200" t="s">
        <v>16</v>
      </c>
      <c r="D10" s="83"/>
    </row>
    <row r="11" ht="17.25" customHeight="1" spans="1:4">
      <c r="A11" s="167" t="s">
        <v>17</v>
      </c>
      <c r="B11" s="83"/>
      <c r="C11" s="200" t="s">
        <v>18</v>
      </c>
      <c r="D11" s="83"/>
    </row>
    <row r="12" ht="17.25" customHeight="1" spans="1:4">
      <c r="A12" s="167" t="s">
        <v>19</v>
      </c>
      <c r="B12" s="83"/>
      <c r="C12" s="31" t="s">
        <v>20</v>
      </c>
      <c r="D12" s="83"/>
    </row>
    <row r="13" ht="17.25" customHeight="1" spans="1:4">
      <c r="A13" s="167" t="s">
        <v>21</v>
      </c>
      <c r="B13" s="83"/>
      <c r="C13" s="31" t="s">
        <v>22</v>
      </c>
      <c r="D13" s="83">
        <v>871200</v>
      </c>
    </row>
    <row r="14" ht="17.25" customHeight="1" spans="1:4">
      <c r="A14" s="167" t="s">
        <v>23</v>
      </c>
      <c r="B14" s="83"/>
      <c r="C14" s="31" t="s">
        <v>24</v>
      </c>
      <c r="D14" s="83">
        <v>426168</v>
      </c>
    </row>
    <row r="15" ht="17.25" customHeight="1" spans="1:4">
      <c r="A15" s="167" t="s">
        <v>25</v>
      </c>
      <c r="B15" s="83"/>
      <c r="C15" s="31" t="s">
        <v>26</v>
      </c>
      <c r="D15" s="83"/>
    </row>
    <row r="16" ht="17.25" customHeight="1" spans="1:4">
      <c r="A16" s="64"/>
      <c r="B16" s="83"/>
      <c r="C16" s="31" t="s">
        <v>27</v>
      </c>
      <c r="D16" s="83"/>
    </row>
    <row r="17" ht="17.25" customHeight="1" spans="1:4">
      <c r="A17" s="168"/>
      <c r="B17" s="83"/>
      <c r="C17" s="31" t="s">
        <v>28</v>
      </c>
      <c r="D17" s="83"/>
    </row>
    <row r="18" ht="17.25" customHeight="1" spans="1:4">
      <c r="A18" s="168"/>
      <c r="B18" s="83"/>
      <c r="C18" s="31" t="s">
        <v>29</v>
      </c>
      <c r="D18" s="83"/>
    </row>
    <row r="19" ht="17.25" customHeight="1" spans="1:4">
      <c r="A19" s="168"/>
      <c r="B19" s="83"/>
      <c r="C19" s="31" t="s">
        <v>30</v>
      </c>
      <c r="D19" s="83"/>
    </row>
    <row r="20" ht="17.25" customHeight="1" spans="1:4">
      <c r="A20" s="168"/>
      <c r="B20" s="83"/>
      <c r="C20" s="31" t="s">
        <v>31</v>
      </c>
      <c r="D20" s="83"/>
    </row>
    <row r="21" ht="17.25" customHeight="1" spans="1:4">
      <c r="A21" s="168"/>
      <c r="B21" s="83"/>
      <c r="C21" s="31" t="s">
        <v>32</v>
      </c>
      <c r="D21" s="83"/>
    </row>
    <row r="22" ht="17.25" customHeight="1" spans="1:4">
      <c r="A22" s="168"/>
      <c r="B22" s="83"/>
      <c r="C22" s="31" t="s">
        <v>33</v>
      </c>
      <c r="D22" s="83"/>
    </row>
    <row r="23" ht="17.25" customHeight="1" spans="1:4">
      <c r="A23" s="168"/>
      <c r="B23" s="83"/>
      <c r="C23" s="31" t="s">
        <v>34</v>
      </c>
      <c r="D23" s="83"/>
    </row>
    <row r="24" ht="17.25" customHeight="1" spans="1:4">
      <c r="A24" s="168"/>
      <c r="B24" s="83"/>
      <c r="C24" s="31" t="s">
        <v>35</v>
      </c>
      <c r="D24" s="83">
        <v>500000</v>
      </c>
    </row>
    <row r="25" ht="17.25" customHeight="1" spans="1:4">
      <c r="A25" s="168"/>
      <c r="B25" s="83"/>
      <c r="C25" s="31" t="s">
        <v>36</v>
      </c>
      <c r="D25" s="83"/>
    </row>
    <row r="26" ht="17.25" customHeight="1" spans="1:4">
      <c r="A26" s="168"/>
      <c r="B26" s="83"/>
      <c r="C26" s="64" t="s">
        <v>37</v>
      </c>
      <c r="D26" s="83"/>
    </row>
    <row r="27" ht="17.25" customHeight="1" spans="1:4">
      <c r="A27" s="168"/>
      <c r="B27" s="83"/>
      <c r="C27" s="31" t="s">
        <v>38</v>
      </c>
      <c r="D27" s="83"/>
    </row>
    <row r="28" ht="16.5" customHeight="1" spans="1:4">
      <c r="A28" s="168"/>
      <c r="B28" s="83"/>
      <c r="C28" s="31" t="s">
        <v>39</v>
      </c>
      <c r="D28" s="83"/>
    </row>
    <row r="29" ht="16.5" customHeight="1" spans="1:4">
      <c r="A29" s="168"/>
      <c r="B29" s="83"/>
      <c r="C29" s="64" t="s">
        <v>40</v>
      </c>
      <c r="D29" s="83"/>
    </row>
    <row r="30" ht="17.25" customHeight="1" spans="1:4">
      <c r="A30" s="168"/>
      <c r="B30" s="83"/>
      <c r="C30" s="64" t="s">
        <v>41</v>
      </c>
      <c r="D30" s="83"/>
    </row>
    <row r="31" ht="17.25" customHeight="1" spans="1:4">
      <c r="A31" s="168"/>
      <c r="B31" s="83"/>
      <c r="C31" s="31" t="s">
        <v>42</v>
      </c>
      <c r="D31" s="83"/>
    </row>
    <row r="32" ht="16.5" customHeight="1" spans="1:4">
      <c r="A32" s="168" t="s">
        <v>43</v>
      </c>
      <c r="B32" s="83">
        <v>10602676.36</v>
      </c>
      <c r="C32" s="168" t="s">
        <v>44</v>
      </c>
      <c r="D32" s="83">
        <v>10602676.36</v>
      </c>
    </row>
    <row r="33" ht="16.5" customHeight="1" spans="1:4">
      <c r="A33" s="64" t="s">
        <v>45</v>
      </c>
      <c r="B33" s="83"/>
      <c r="C33" s="64" t="s">
        <v>46</v>
      </c>
      <c r="D33" s="83"/>
    </row>
    <row r="34" ht="16.5" customHeight="1" spans="1:4">
      <c r="A34" s="31" t="s">
        <v>47</v>
      </c>
      <c r="B34" s="83"/>
      <c r="C34" s="31" t="s">
        <v>47</v>
      </c>
      <c r="D34" s="83"/>
    </row>
    <row r="35" ht="16.5" customHeight="1" spans="1:4">
      <c r="A35" s="31" t="s">
        <v>48</v>
      </c>
      <c r="B35" s="83"/>
      <c r="C35" s="31" t="s">
        <v>48</v>
      </c>
      <c r="D35" s="83"/>
    </row>
    <row r="36" ht="16.5" customHeight="1" spans="1:4">
      <c r="A36" s="169" t="s">
        <v>49</v>
      </c>
      <c r="B36" s="83">
        <v>10602676.36</v>
      </c>
      <c r="C36" s="169" t="s">
        <v>50</v>
      </c>
      <c r="D36" s="83">
        <v>10602676.36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3" sqref="A3:C3"/>
    </sheetView>
  </sheetViews>
  <sheetFormatPr defaultColWidth="8" defaultRowHeight="14.25" customHeight="1" outlineLevelCol="5"/>
  <cols>
    <col min="1" max="1" width="28.125" customWidth="1"/>
    <col min="2" max="2" width="18.125" customWidth="1"/>
    <col min="3" max="3" width="28.125" customWidth="1"/>
    <col min="4" max="4" width="24.25" customWidth="1"/>
    <col min="5" max="6" width="32.125" customWidth="1"/>
  </cols>
  <sheetData>
    <row r="1" ht="12" customHeight="1" spans="1:6">
      <c r="A1" s="122">
        <v>1</v>
      </c>
      <c r="B1" s="123">
        <v>0</v>
      </c>
      <c r="C1" s="122">
        <v>1</v>
      </c>
      <c r="D1" s="124"/>
      <c r="E1" s="124"/>
      <c r="F1" s="121" t="s">
        <v>328</v>
      </c>
    </row>
    <row r="2" ht="42" customHeight="1" spans="1:6">
      <c r="A2" s="125" t="str">
        <f>"2026"&amp;"年部门政府性基金预算支出预算表"</f>
        <v>2026年部门政府性基金预算支出预算表</v>
      </c>
      <c r="B2" s="125" t="s">
        <v>329</v>
      </c>
      <c r="C2" s="126"/>
      <c r="D2" s="127"/>
      <c r="E2" s="127"/>
      <c r="F2" s="127"/>
    </row>
    <row r="3" ht="13.5" customHeight="1" spans="1:6">
      <c r="A3" s="4" t="str">
        <f>"单位名称："&amp;"昆明仲裁委员会办公室"</f>
        <v>单位名称：昆明仲裁委员会办公室</v>
      </c>
      <c r="B3" s="4" t="s">
        <v>330</v>
      </c>
      <c r="C3" s="122"/>
      <c r="D3" s="124"/>
      <c r="E3" s="124"/>
      <c r="F3" s="121" t="s">
        <v>1</v>
      </c>
    </row>
    <row r="4" ht="19.5" customHeight="1" spans="1:6">
      <c r="A4" s="128" t="s">
        <v>176</v>
      </c>
      <c r="B4" s="129" t="s">
        <v>72</v>
      </c>
      <c r="C4" s="128" t="s">
        <v>73</v>
      </c>
      <c r="D4" s="10" t="s">
        <v>331</v>
      </c>
      <c r="E4" s="11"/>
      <c r="F4" s="12"/>
    </row>
    <row r="5" ht="18.75" customHeight="1" spans="1:6">
      <c r="A5" s="130"/>
      <c r="B5" s="131"/>
      <c r="C5" s="130"/>
      <c r="D5" s="15" t="s">
        <v>54</v>
      </c>
      <c r="E5" s="10" t="s">
        <v>75</v>
      </c>
      <c r="F5" s="15" t="s">
        <v>76</v>
      </c>
    </row>
    <row r="6" ht="18.75" customHeight="1" spans="1:6">
      <c r="A6" s="71">
        <v>1</v>
      </c>
      <c r="B6" s="132" t="s">
        <v>83</v>
      </c>
      <c r="C6" s="71">
        <v>3</v>
      </c>
      <c r="D6" s="133">
        <v>4</v>
      </c>
      <c r="E6" s="133">
        <v>5</v>
      </c>
      <c r="F6" s="133">
        <v>6</v>
      </c>
    </row>
    <row r="7" ht="21" customHeight="1" spans="1:6">
      <c r="A7" s="20"/>
      <c r="B7" s="20"/>
      <c r="C7" s="20"/>
      <c r="D7" s="83"/>
      <c r="E7" s="83"/>
      <c r="F7" s="83"/>
    </row>
    <row r="8" ht="21" customHeight="1" spans="1:6">
      <c r="A8" s="20"/>
      <c r="B8" s="20"/>
      <c r="C8" s="20"/>
      <c r="D8" s="83"/>
      <c r="E8" s="83"/>
      <c r="F8" s="83"/>
    </row>
    <row r="9" ht="18.75" customHeight="1" spans="1:6">
      <c r="A9" s="134" t="s">
        <v>167</v>
      </c>
      <c r="B9" s="134" t="s">
        <v>167</v>
      </c>
      <c r="C9" s="135" t="s">
        <v>167</v>
      </c>
      <c r="D9" s="83"/>
      <c r="E9" s="83"/>
      <c r="F9" s="83"/>
    </row>
    <row r="11" customHeight="1" spans="2:4">
      <c r="B11" s="35" t="s">
        <v>332</v>
      </c>
      <c r="C11" s="35"/>
      <c r="D11" s="35"/>
    </row>
  </sheetData>
  <mergeCells count="8">
    <mergeCell ref="A2:F2"/>
    <mergeCell ref="A3:C3"/>
    <mergeCell ref="D4:F4"/>
    <mergeCell ref="A9:C9"/>
    <mergeCell ref="B11:D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A9" sqref="A9"/>
    </sheetView>
  </sheetViews>
  <sheetFormatPr defaultColWidth="8" defaultRowHeight="14.25" customHeight="1"/>
  <cols>
    <col min="1" max="1" width="28.5" customWidth="1"/>
    <col min="2" max="2" width="19" customWidth="1"/>
    <col min="3" max="3" width="30.875" customWidth="1"/>
    <col min="4" max="4" width="6.75" customWidth="1"/>
    <col min="5" max="5" width="9.75" customWidth="1"/>
    <col min="6" max="6" width="11.625" customWidth="1"/>
    <col min="7" max="16" width="17.5" customWidth="1"/>
    <col min="17" max="17" width="17.375" customWidth="1"/>
  </cols>
  <sheetData>
    <row r="1" ht="15.75" customHeight="1" spans="16:17">
      <c r="P1" s="2"/>
      <c r="Q1" s="2" t="s">
        <v>333</v>
      </c>
    </row>
    <row r="2" ht="41.25" customHeight="1" spans="1:17">
      <c r="A2" s="76" t="str">
        <f>"2026"&amp;"年部门政府采购预算表"</f>
        <v>2026年部门政府采购预算表</v>
      </c>
      <c r="B2" s="3"/>
      <c r="C2" s="3"/>
      <c r="D2" s="3"/>
      <c r="E2" s="3"/>
      <c r="F2" s="3"/>
      <c r="G2" s="3"/>
      <c r="H2" s="3"/>
      <c r="I2" s="3"/>
      <c r="J2" s="3"/>
      <c r="K2" s="69"/>
      <c r="L2" s="3"/>
      <c r="M2" s="3"/>
      <c r="N2" s="69"/>
      <c r="O2" s="3"/>
      <c r="P2" s="69"/>
      <c r="Q2" s="69"/>
    </row>
    <row r="3" ht="18.75" customHeight="1" spans="1:17">
      <c r="A3" s="111" t="str">
        <f>"单位名称："&amp;"昆明仲裁委员会办公室"</f>
        <v>单位名称：昆明仲裁委员会办公室</v>
      </c>
      <c r="B3" s="6"/>
      <c r="C3" s="6"/>
      <c r="D3" s="6"/>
      <c r="E3" s="6"/>
      <c r="F3" s="6"/>
      <c r="G3" s="6"/>
      <c r="H3" s="6"/>
      <c r="I3" s="6"/>
      <c r="J3" s="6"/>
      <c r="P3" s="7"/>
      <c r="Q3" s="121" t="s">
        <v>1</v>
      </c>
    </row>
    <row r="4" ht="15.75" customHeight="1" spans="1:17">
      <c r="A4" s="9" t="s">
        <v>334</v>
      </c>
      <c r="B4" s="112" t="s">
        <v>335</v>
      </c>
      <c r="C4" s="112" t="s">
        <v>336</v>
      </c>
      <c r="D4" s="112" t="s">
        <v>337</v>
      </c>
      <c r="E4" s="112" t="s">
        <v>338</v>
      </c>
      <c r="F4" s="112" t="s">
        <v>339</v>
      </c>
      <c r="G4" s="94" t="s">
        <v>183</v>
      </c>
      <c r="H4" s="94"/>
      <c r="I4" s="94"/>
      <c r="J4" s="94"/>
      <c r="K4" s="95"/>
      <c r="L4" s="94"/>
      <c r="M4" s="94"/>
      <c r="N4" s="85"/>
      <c r="O4" s="94"/>
      <c r="P4" s="95"/>
      <c r="Q4" s="86"/>
    </row>
    <row r="5" ht="17.25" customHeight="1" spans="1:17">
      <c r="A5" s="14"/>
      <c r="B5" s="97"/>
      <c r="C5" s="97"/>
      <c r="D5" s="97"/>
      <c r="E5" s="97"/>
      <c r="F5" s="97"/>
      <c r="G5" s="97" t="s">
        <v>54</v>
      </c>
      <c r="H5" s="97" t="s">
        <v>57</v>
      </c>
      <c r="I5" s="97" t="s">
        <v>340</v>
      </c>
      <c r="J5" s="97" t="s">
        <v>341</v>
      </c>
      <c r="K5" s="98" t="s">
        <v>342</v>
      </c>
      <c r="L5" s="108" t="s">
        <v>343</v>
      </c>
      <c r="M5" s="108"/>
      <c r="N5" s="109"/>
      <c r="O5" s="108"/>
      <c r="P5" s="110"/>
      <c r="Q5" s="99"/>
    </row>
    <row r="6" ht="54" customHeight="1" spans="1:17">
      <c r="A6" s="17"/>
      <c r="B6" s="100"/>
      <c r="C6" s="100"/>
      <c r="D6" s="100"/>
      <c r="E6" s="100"/>
      <c r="F6" s="100"/>
      <c r="G6" s="100"/>
      <c r="H6" s="100" t="s">
        <v>56</v>
      </c>
      <c r="I6" s="100"/>
      <c r="J6" s="100"/>
      <c r="K6" s="101"/>
      <c r="L6" s="100" t="s">
        <v>56</v>
      </c>
      <c r="M6" s="100" t="s">
        <v>63</v>
      </c>
      <c r="N6" s="99" t="s">
        <v>64</v>
      </c>
      <c r="O6" s="100" t="s">
        <v>65</v>
      </c>
      <c r="P6" s="101" t="s">
        <v>66</v>
      </c>
      <c r="Q6" s="99" t="s">
        <v>67</v>
      </c>
    </row>
    <row r="7" ht="18" customHeight="1" spans="1:17">
      <c r="A7" s="113">
        <v>1</v>
      </c>
      <c r="B7" s="114">
        <v>2</v>
      </c>
      <c r="C7" s="113">
        <v>3</v>
      </c>
      <c r="D7" s="113">
        <v>4</v>
      </c>
      <c r="E7" s="114">
        <v>5</v>
      </c>
      <c r="F7" s="113">
        <v>6</v>
      </c>
      <c r="G7" s="113">
        <v>7</v>
      </c>
      <c r="H7" s="114">
        <v>8</v>
      </c>
      <c r="I7" s="113">
        <v>9</v>
      </c>
      <c r="J7" s="113">
        <v>10</v>
      </c>
      <c r="K7" s="114">
        <v>11</v>
      </c>
      <c r="L7" s="113">
        <v>12</v>
      </c>
      <c r="M7" s="113">
        <v>13</v>
      </c>
      <c r="N7" s="114">
        <v>14</v>
      </c>
      <c r="O7" s="113">
        <v>15</v>
      </c>
      <c r="P7" s="113">
        <v>16</v>
      </c>
      <c r="Q7" s="114">
        <v>17</v>
      </c>
    </row>
    <row r="8" ht="21" customHeight="1" spans="1:17">
      <c r="A8" s="102" t="s">
        <v>69</v>
      </c>
      <c r="B8" s="115"/>
      <c r="C8" s="115"/>
      <c r="D8" s="115"/>
      <c r="E8" s="116"/>
      <c r="F8" s="83">
        <v>29640</v>
      </c>
      <c r="G8" s="83">
        <v>29640</v>
      </c>
      <c r="H8" s="83">
        <v>29640</v>
      </c>
      <c r="I8" s="83"/>
      <c r="J8" s="83"/>
      <c r="K8" s="83"/>
      <c r="L8" s="83"/>
      <c r="M8" s="83"/>
      <c r="N8" s="83"/>
      <c r="O8" s="83"/>
      <c r="P8" s="83"/>
      <c r="Q8" s="83"/>
    </row>
    <row r="9" ht="21" customHeight="1" spans="1:17">
      <c r="A9" s="117" t="s">
        <v>69</v>
      </c>
      <c r="B9" s="115"/>
      <c r="C9" s="115"/>
      <c r="D9" s="115"/>
      <c r="E9" s="116"/>
      <c r="F9" s="83">
        <v>29640</v>
      </c>
      <c r="G9" s="83">
        <v>29640</v>
      </c>
      <c r="H9" s="83">
        <v>29640</v>
      </c>
      <c r="I9" s="83"/>
      <c r="J9" s="83"/>
      <c r="K9" s="83"/>
      <c r="L9" s="83"/>
      <c r="M9" s="83"/>
      <c r="N9" s="83"/>
      <c r="O9" s="83"/>
      <c r="P9" s="83"/>
      <c r="Q9" s="83"/>
    </row>
    <row r="10" ht="21" customHeight="1" spans="1:17">
      <c r="A10" s="118" t="s">
        <v>218</v>
      </c>
      <c r="B10" s="115" t="s">
        <v>220</v>
      </c>
      <c r="C10" s="115" t="s">
        <v>344</v>
      </c>
      <c r="D10" s="115" t="s">
        <v>319</v>
      </c>
      <c r="E10" s="116">
        <v>1</v>
      </c>
      <c r="F10" s="83">
        <v>17640</v>
      </c>
      <c r="G10" s="83">
        <v>17640</v>
      </c>
      <c r="H10" s="83">
        <v>17640</v>
      </c>
      <c r="I10" s="83"/>
      <c r="J10" s="83"/>
      <c r="K10" s="83"/>
      <c r="L10" s="83"/>
      <c r="M10" s="83"/>
      <c r="N10" s="83"/>
      <c r="O10" s="83"/>
      <c r="P10" s="83"/>
      <c r="Q10" s="83"/>
    </row>
    <row r="11" ht="21" customHeight="1" spans="1:17">
      <c r="A11" s="118" t="s">
        <v>218</v>
      </c>
      <c r="B11" s="115" t="s">
        <v>345</v>
      </c>
      <c r="C11" s="115" t="s">
        <v>346</v>
      </c>
      <c r="D11" s="115" t="s">
        <v>319</v>
      </c>
      <c r="E11" s="116">
        <v>1</v>
      </c>
      <c r="F11" s="83">
        <v>2000</v>
      </c>
      <c r="G11" s="83">
        <v>2000</v>
      </c>
      <c r="H11" s="83">
        <v>2000</v>
      </c>
      <c r="I11" s="83"/>
      <c r="J11" s="83"/>
      <c r="K11" s="83"/>
      <c r="L11" s="83"/>
      <c r="M11" s="83"/>
      <c r="N11" s="83"/>
      <c r="O11" s="83"/>
      <c r="P11" s="83"/>
      <c r="Q11" s="83"/>
    </row>
    <row r="12" ht="21" customHeight="1" spans="1:17">
      <c r="A12" s="118" t="s">
        <v>225</v>
      </c>
      <c r="B12" s="115" t="s">
        <v>347</v>
      </c>
      <c r="C12" s="115" t="s">
        <v>348</v>
      </c>
      <c r="D12" s="115" t="s">
        <v>349</v>
      </c>
      <c r="E12" s="116">
        <v>1</v>
      </c>
      <c r="F12" s="83">
        <v>10000</v>
      </c>
      <c r="G12" s="83">
        <v>10000</v>
      </c>
      <c r="H12" s="83">
        <v>10000</v>
      </c>
      <c r="I12" s="83"/>
      <c r="J12" s="83"/>
      <c r="K12" s="83"/>
      <c r="L12" s="83"/>
      <c r="M12" s="83"/>
      <c r="N12" s="83"/>
      <c r="O12" s="83"/>
      <c r="P12" s="83"/>
      <c r="Q12" s="83"/>
    </row>
    <row r="13" ht="21" customHeight="1" spans="1:17">
      <c r="A13" s="104" t="s">
        <v>167</v>
      </c>
      <c r="B13" s="119"/>
      <c r="C13" s="119"/>
      <c r="D13" s="119"/>
      <c r="E13" s="120"/>
      <c r="F13" s="83">
        <v>29640</v>
      </c>
      <c r="G13" s="83">
        <v>29640</v>
      </c>
      <c r="H13" s="83">
        <v>29640</v>
      </c>
      <c r="I13" s="83"/>
      <c r="J13" s="83"/>
      <c r="K13" s="83"/>
      <c r="L13" s="83"/>
      <c r="M13" s="83"/>
      <c r="N13" s="83"/>
      <c r="O13" s="83"/>
      <c r="P13" s="83"/>
      <c r="Q13" s="8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A3" sqref="A3:C3"/>
    </sheetView>
  </sheetViews>
  <sheetFormatPr defaultColWidth="8" defaultRowHeight="14.25" customHeight="1"/>
  <cols>
    <col min="1" max="3" width="34.25" customWidth="1"/>
    <col min="4" max="12" width="17.875" customWidth="1"/>
    <col min="13" max="14" width="17.75" customWidth="1"/>
  </cols>
  <sheetData>
    <row r="1" ht="16.5" customHeight="1" spans="1:14">
      <c r="A1" s="80"/>
      <c r="B1" s="88"/>
      <c r="C1" s="88"/>
      <c r="D1" s="80"/>
      <c r="E1" s="80"/>
      <c r="F1" s="80"/>
      <c r="G1" s="80"/>
      <c r="H1" s="89"/>
      <c r="I1" s="80"/>
      <c r="J1" s="80"/>
      <c r="K1" s="88"/>
      <c r="L1" s="80"/>
      <c r="M1" s="106"/>
      <c r="N1" s="106" t="s">
        <v>350</v>
      </c>
    </row>
    <row r="2" ht="41.25" customHeight="1" spans="1:14">
      <c r="A2" s="76" t="str">
        <f>"2026"&amp;"年部门政府购买服务预算表"</f>
        <v>2026年部门政府购买服务预算表</v>
      </c>
      <c r="B2" s="69"/>
      <c r="C2" s="69"/>
      <c r="D2" s="90"/>
      <c r="E2" s="90"/>
      <c r="F2" s="90"/>
      <c r="G2" s="90"/>
      <c r="H2" s="91"/>
      <c r="I2" s="90"/>
      <c r="J2" s="90"/>
      <c r="K2" s="69"/>
      <c r="L2" s="90"/>
      <c r="M2" s="91"/>
      <c r="N2" s="69"/>
    </row>
    <row r="3" ht="22.5" customHeight="1" spans="1:14">
      <c r="A3" s="77" t="str">
        <f>"单位名称："&amp;"昆明仲裁委员会办公室"</f>
        <v>单位名称：昆明仲裁委员会办公室</v>
      </c>
      <c r="B3" s="92"/>
      <c r="C3" s="92"/>
      <c r="D3" s="78"/>
      <c r="E3" s="78"/>
      <c r="F3" s="78"/>
      <c r="G3" s="78"/>
      <c r="H3" s="89"/>
      <c r="I3" s="80"/>
      <c r="J3" s="80"/>
      <c r="K3" s="88"/>
      <c r="L3" s="80"/>
      <c r="M3" s="107"/>
      <c r="N3" s="106" t="s">
        <v>1</v>
      </c>
    </row>
    <row r="4" ht="24" customHeight="1" spans="1:14">
      <c r="A4" s="9" t="s">
        <v>334</v>
      </c>
      <c r="B4" s="93" t="s">
        <v>351</v>
      </c>
      <c r="C4" s="93" t="s">
        <v>352</v>
      </c>
      <c r="D4" s="94" t="s">
        <v>183</v>
      </c>
      <c r="E4" s="94"/>
      <c r="F4" s="94"/>
      <c r="G4" s="94"/>
      <c r="H4" s="95"/>
      <c r="I4" s="94"/>
      <c r="J4" s="94"/>
      <c r="K4" s="85"/>
      <c r="L4" s="94"/>
      <c r="M4" s="95"/>
      <c r="N4" s="86"/>
    </row>
    <row r="5" ht="24" customHeight="1" spans="1:14">
      <c r="A5" s="14"/>
      <c r="B5" s="96"/>
      <c r="C5" s="96"/>
      <c r="D5" s="97" t="s">
        <v>54</v>
      </c>
      <c r="E5" s="97" t="s">
        <v>57</v>
      </c>
      <c r="F5" s="97" t="s">
        <v>340</v>
      </c>
      <c r="G5" s="97" t="s">
        <v>341</v>
      </c>
      <c r="H5" s="98" t="s">
        <v>342</v>
      </c>
      <c r="I5" s="108" t="s">
        <v>343</v>
      </c>
      <c r="J5" s="108"/>
      <c r="K5" s="109"/>
      <c r="L5" s="108"/>
      <c r="M5" s="110"/>
      <c r="N5" s="99"/>
    </row>
    <row r="6" ht="54" customHeight="1" spans="1:14">
      <c r="A6" s="17"/>
      <c r="B6" s="99"/>
      <c r="C6" s="99"/>
      <c r="D6" s="100"/>
      <c r="E6" s="100" t="s">
        <v>56</v>
      </c>
      <c r="F6" s="100"/>
      <c r="G6" s="100"/>
      <c r="H6" s="101"/>
      <c r="I6" s="100" t="s">
        <v>56</v>
      </c>
      <c r="J6" s="100" t="s">
        <v>63</v>
      </c>
      <c r="K6" s="99" t="s">
        <v>64</v>
      </c>
      <c r="L6" s="100" t="s">
        <v>65</v>
      </c>
      <c r="M6" s="101" t="s">
        <v>66</v>
      </c>
      <c r="N6" s="99"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2"/>
      <c r="B8" s="103"/>
      <c r="C8" s="103"/>
      <c r="D8" s="83"/>
      <c r="E8" s="83"/>
      <c r="F8" s="83"/>
      <c r="G8" s="83"/>
      <c r="H8" s="83"/>
      <c r="I8" s="83"/>
      <c r="J8" s="83"/>
      <c r="K8" s="83"/>
      <c r="L8" s="83"/>
      <c r="M8" s="83"/>
      <c r="N8" s="83"/>
    </row>
    <row r="9" ht="21" customHeight="1" spans="1:14">
      <c r="A9" s="103"/>
      <c r="B9" s="103"/>
      <c r="C9" s="103"/>
      <c r="D9" s="83"/>
      <c r="E9" s="83"/>
      <c r="F9" s="83"/>
      <c r="G9" s="83"/>
      <c r="H9" s="83"/>
      <c r="I9" s="83"/>
      <c r="J9" s="83"/>
      <c r="K9" s="83"/>
      <c r="L9" s="83"/>
      <c r="M9" s="83"/>
      <c r="N9" s="83"/>
    </row>
    <row r="10" ht="21" customHeight="1" spans="1:14">
      <c r="A10" s="103"/>
      <c r="B10" s="103"/>
      <c r="C10" s="103"/>
      <c r="D10" s="83"/>
      <c r="E10" s="83"/>
      <c r="F10" s="83"/>
      <c r="G10" s="83"/>
      <c r="H10" s="83"/>
      <c r="I10" s="83"/>
      <c r="J10" s="83"/>
      <c r="K10" s="83"/>
      <c r="L10" s="83"/>
      <c r="M10" s="83"/>
      <c r="N10" s="83"/>
    </row>
    <row r="11" ht="21" customHeight="1" spans="1:14">
      <c r="A11" s="104" t="s">
        <v>167</v>
      </c>
      <c r="B11" s="105"/>
      <c r="C11" s="105"/>
      <c r="D11" s="83"/>
      <c r="E11" s="83"/>
      <c r="F11" s="83"/>
      <c r="G11" s="83"/>
      <c r="H11" s="83"/>
      <c r="I11" s="83"/>
      <c r="J11" s="83"/>
      <c r="K11" s="83"/>
      <c r="L11" s="83"/>
      <c r="M11" s="83"/>
      <c r="N11" s="83"/>
    </row>
    <row r="13" customHeight="1" spans="2:3">
      <c r="B13" s="35" t="s">
        <v>353</v>
      </c>
      <c r="C13" s="35"/>
    </row>
  </sheetData>
  <mergeCells count="14">
    <mergeCell ref="A2:N2"/>
    <mergeCell ref="A3:C3"/>
    <mergeCell ref="D4:N4"/>
    <mergeCell ref="I5:N5"/>
    <mergeCell ref="A11:C11"/>
    <mergeCell ref="B13:C13"/>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A3" sqref="A3:I3"/>
    </sheetView>
  </sheetViews>
  <sheetFormatPr defaultColWidth="8" defaultRowHeight="14.25" customHeight="1"/>
  <cols>
    <col min="1" max="1" width="33" customWidth="1"/>
    <col min="2" max="25" width="17.5" customWidth="1"/>
  </cols>
  <sheetData>
    <row r="1" ht="17.25" customHeight="1" spans="4:25">
      <c r="D1" s="75"/>
      <c r="W1" s="2"/>
      <c r="X1" s="2"/>
      <c r="Y1" s="2" t="s">
        <v>354</v>
      </c>
    </row>
    <row r="2" ht="41.25" customHeight="1" spans="1:25">
      <c r="A2" s="76"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9"/>
      <c r="X2" s="69"/>
      <c r="Y2" s="69"/>
    </row>
    <row r="3" ht="18" customHeight="1" spans="1:25">
      <c r="A3" s="77" t="str">
        <f>"单位名称："&amp;"昆明仲裁委员会办公室"</f>
        <v>单位名称：昆明仲裁委员会办公室</v>
      </c>
      <c r="B3" s="78"/>
      <c r="C3" s="78"/>
      <c r="D3" s="79"/>
      <c r="E3" s="80"/>
      <c r="F3" s="80"/>
      <c r="G3" s="80"/>
      <c r="H3" s="80"/>
      <c r="I3" s="80"/>
      <c r="W3" s="7"/>
      <c r="X3" s="7"/>
      <c r="Y3" s="7" t="s">
        <v>1</v>
      </c>
    </row>
    <row r="4" ht="19.5" customHeight="1" spans="1:25">
      <c r="A4" s="27" t="s">
        <v>355</v>
      </c>
      <c r="B4" s="10" t="s">
        <v>183</v>
      </c>
      <c r="C4" s="11"/>
      <c r="D4" s="11"/>
      <c r="E4" s="10" t="s">
        <v>356</v>
      </c>
      <c r="F4" s="11"/>
      <c r="G4" s="11"/>
      <c r="H4" s="11"/>
      <c r="I4" s="11"/>
      <c r="J4" s="11"/>
      <c r="K4" s="11"/>
      <c r="L4" s="11"/>
      <c r="M4" s="11"/>
      <c r="N4" s="11"/>
      <c r="O4" s="11"/>
      <c r="P4" s="11"/>
      <c r="Q4" s="11"/>
      <c r="R4" s="11"/>
      <c r="S4" s="11"/>
      <c r="T4" s="11"/>
      <c r="U4" s="11"/>
      <c r="V4" s="11"/>
      <c r="W4" s="85"/>
      <c r="X4" s="86"/>
      <c r="Y4" s="86"/>
    </row>
    <row r="5" ht="40.5" customHeight="1" spans="1:25">
      <c r="A5" s="18"/>
      <c r="B5" s="28" t="s">
        <v>54</v>
      </c>
      <c r="C5" s="9" t="s">
        <v>57</v>
      </c>
      <c r="D5" s="81" t="s">
        <v>340</v>
      </c>
      <c r="E5" s="50" t="s">
        <v>357</v>
      </c>
      <c r="F5" s="50" t="s">
        <v>358</v>
      </c>
      <c r="G5" s="50" t="s">
        <v>359</v>
      </c>
      <c r="H5" s="50" t="s">
        <v>360</v>
      </c>
      <c r="I5" s="50" t="s">
        <v>361</v>
      </c>
      <c r="J5" s="50" t="s">
        <v>362</v>
      </c>
      <c r="K5" s="50" t="s">
        <v>363</v>
      </c>
      <c r="L5" s="50" t="s">
        <v>364</v>
      </c>
      <c r="M5" s="50" t="s">
        <v>365</v>
      </c>
      <c r="N5" s="50" t="s">
        <v>366</v>
      </c>
      <c r="O5" s="50" t="s">
        <v>367</v>
      </c>
      <c r="P5" s="50" t="s">
        <v>368</v>
      </c>
      <c r="Q5" s="50" t="s">
        <v>369</v>
      </c>
      <c r="R5" s="50" t="s">
        <v>370</v>
      </c>
      <c r="S5" s="50" t="s">
        <v>371</v>
      </c>
      <c r="T5" s="50" t="s">
        <v>372</v>
      </c>
      <c r="U5" s="50" t="s">
        <v>373</v>
      </c>
      <c r="V5" s="50" t="s">
        <v>374</v>
      </c>
      <c r="W5" s="50" t="s">
        <v>375</v>
      </c>
      <c r="X5" s="87" t="s">
        <v>376</v>
      </c>
      <c r="Y5" s="87" t="s">
        <v>377</v>
      </c>
    </row>
    <row r="6" ht="19.5" customHeight="1" spans="1:25">
      <c r="A6" s="19">
        <v>1</v>
      </c>
      <c r="B6" s="19">
        <v>2</v>
      </c>
      <c r="C6" s="19">
        <v>3</v>
      </c>
      <c r="D6" s="82">
        <v>4</v>
      </c>
      <c r="E6" s="36">
        <v>5</v>
      </c>
      <c r="F6" s="19">
        <v>6</v>
      </c>
      <c r="G6" s="19">
        <v>7</v>
      </c>
      <c r="H6" s="82">
        <v>8</v>
      </c>
      <c r="I6" s="19">
        <v>9</v>
      </c>
      <c r="J6" s="19">
        <v>10</v>
      </c>
      <c r="K6" s="19">
        <v>11</v>
      </c>
      <c r="L6" s="82">
        <v>12</v>
      </c>
      <c r="M6" s="19">
        <v>13</v>
      </c>
      <c r="N6" s="19">
        <v>14</v>
      </c>
      <c r="O6" s="19">
        <v>15</v>
      </c>
      <c r="P6" s="82">
        <v>16</v>
      </c>
      <c r="Q6" s="19">
        <v>17</v>
      </c>
      <c r="R6" s="19">
        <v>18</v>
      </c>
      <c r="S6" s="19">
        <v>19</v>
      </c>
      <c r="T6" s="82">
        <v>20</v>
      </c>
      <c r="U6" s="82">
        <v>21</v>
      </c>
      <c r="V6" s="82">
        <v>22</v>
      </c>
      <c r="W6" s="36">
        <v>23</v>
      </c>
      <c r="X6" s="36">
        <v>24</v>
      </c>
      <c r="Y6" s="36">
        <v>25</v>
      </c>
    </row>
    <row r="7" ht="19.5" customHeight="1" spans="1:25">
      <c r="A7" s="29"/>
      <c r="B7" s="83"/>
      <c r="C7" s="83"/>
      <c r="D7" s="83"/>
      <c r="E7" s="83"/>
      <c r="F7" s="83"/>
      <c r="G7" s="83"/>
      <c r="H7" s="83"/>
      <c r="I7" s="83"/>
      <c r="J7" s="83"/>
      <c r="K7" s="83"/>
      <c r="L7" s="83"/>
      <c r="M7" s="83"/>
      <c r="N7" s="83"/>
      <c r="O7" s="83"/>
      <c r="P7" s="83"/>
      <c r="Q7" s="83"/>
      <c r="R7" s="83"/>
      <c r="S7" s="83"/>
      <c r="T7" s="83"/>
      <c r="U7" s="83"/>
      <c r="V7" s="83"/>
      <c r="W7" s="83"/>
      <c r="X7" s="83"/>
      <c r="Y7" s="83"/>
    </row>
    <row r="8" ht="19.5" customHeight="1" spans="1:25">
      <c r="A8" s="72"/>
      <c r="B8" s="83"/>
      <c r="C8" s="83"/>
      <c r="D8" s="83"/>
      <c r="E8" s="83"/>
      <c r="F8" s="83"/>
      <c r="G8" s="83"/>
      <c r="H8" s="83"/>
      <c r="I8" s="83"/>
      <c r="J8" s="83"/>
      <c r="K8" s="83"/>
      <c r="L8" s="83"/>
      <c r="M8" s="83"/>
      <c r="N8" s="83"/>
      <c r="O8" s="83"/>
      <c r="P8" s="83"/>
      <c r="Q8" s="83"/>
      <c r="R8" s="83"/>
      <c r="S8" s="83"/>
      <c r="T8" s="83"/>
      <c r="U8" s="83"/>
      <c r="V8" s="83"/>
      <c r="W8" s="83"/>
      <c r="X8" s="83"/>
      <c r="Y8" s="83"/>
    </row>
    <row r="10" customHeight="1" spans="1:4">
      <c r="A10" s="84" t="s">
        <v>378</v>
      </c>
      <c r="B10" s="84"/>
      <c r="C10" s="84"/>
      <c r="D10" s="84"/>
    </row>
  </sheetData>
  <mergeCells count="6">
    <mergeCell ref="A2:Y2"/>
    <mergeCell ref="A3:I3"/>
    <mergeCell ref="B4:D4"/>
    <mergeCell ref="E4:Y4"/>
    <mergeCell ref="A10:D10"/>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3" sqref="A3:H3"/>
    </sheetView>
  </sheetViews>
  <sheetFormatPr defaultColWidth="8" defaultRowHeight="12" customHeight="1"/>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6.5" customHeight="1" spans="10:10">
      <c r="J1" s="2" t="s">
        <v>379</v>
      </c>
    </row>
    <row r="2" ht="41.25" customHeight="1" spans="1:10">
      <c r="A2" s="68" t="str">
        <f>"2026"&amp;"年市对下转移支付绩效目标表"</f>
        <v>2026年市对下转移支付绩效目标表</v>
      </c>
      <c r="B2" s="3"/>
      <c r="C2" s="3"/>
      <c r="D2" s="3"/>
      <c r="E2" s="3"/>
      <c r="F2" s="69"/>
      <c r="G2" s="3"/>
      <c r="H2" s="69"/>
      <c r="I2" s="69"/>
      <c r="J2" s="3"/>
    </row>
    <row r="3" ht="17.25" customHeight="1" spans="1:1">
      <c r="A3" s="4" t="str">
        <f>"单位名称："&amp;"昆明仲裁委员会办公室"</f>
        <v>单位名称：昆明仲裁委员会办公室</v>
      </c>
    </row>
    <row r="4" ht="44.25" customHeight="1" spans="1:10">
      <c r="A4" s="70" t="s">
        <v>265</v>
      </c>
      <c r="B4" s="70" t="s">
        <v>266</v>
      </c>
      <c r="C4" s="70" t="s">
        <v>267</v>
      </c>
      <c r="D4" s="70" t="s">
        <v>268</v>
      </c>
      <c r="E4" s="70" t="s">
        <v>269</v>
      </c>
      <c r="F4" s="71" t="s">
        <v>270</v>
      </c>
      <c r="G4" s="70" t="s">
        <v>271</v>
      </c>
      <c r="H4" s="71" t="s">
        <v>272</v>
      </c>
      <c r="I4" s="71" t="s">
        <v>273</v>
      </c>
      <c r="J4" s="70" t="s">
        <v>274</v>
      </c>
    </row>
    <row r="5" ht="14.25" customHeight="1" spans="1:10">
      <c r="A5" s="70">
        <v>1</v>
      </c>
      <c r="B5" s="70">
        <v>2</v>
      </c>
      <c r="C5" s="70">
        <v>3</v>
      </c>
      <c r="D5" s="70">
        <v>4</v>
      </c>
      <c r="E5" s="70">
        <v>5</v>
      </c>
      <c r="F5" s="71">
        <v>6</v>
      </c>
      <c r="G5" s="70">
        <v>7</v>
      </c>
      <c r="H5" s="71">
        <v>8</v>
      </c>
      <c r="I5" s="71">
        <v>9</v>
      </c>
      <c r="J5" s="70">
        <v>10</v>
      </c>
    </row>
    <row r="6" ht="42" customHeight="1" spans="1:10">
      <c r="A6" s="29"/>
      <c r="B6" s="72"/>
      <c r="C6" s="72"/>
      <c r="D6" s="72"/>
      <c r="E6" s="54"/>
      <c r="F6" s="73"/>
      <c r="G6" s="54"/>
      <c r="H6" s="73"/>
      <c r="I6" s="73"/>
      <c r="J6" s="54"/>
    </row>
    <row r="7" ht="42" customHeight="1" spans="1:10">
      <c r="A7" s="29"/>
      <c r="B7" s="20"/>
      <c r="C7" s="20"/>
      <c r="D7" s="20"/>
      <c r="E7" s="29"/>
      <c r="F7" s="20"/>
      <c r="G7" s="29"/>
      <c r="H7" s="20"/>
      <c r="I7" s="20"/>
      <c r="J7" s="29"/>
    </row>
    <row r="9" ht="21" customHeight="1" spans="1:4">
      <c r="A9" s="74" t="s">
        <v>378</v>
      </c>
      <c r="B9" s="74"/>
      <c r="C9" s="74"/>
      <c r="D9" s="74"/>
    </row>
  </sheetData>
  <mergeCells count="3">
    <mergeCell ref="A2:J2"/>
    <mergeCell ref="A3:H3"/>
    <mergeCell ref="A9:D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B3"/>
    </sheetView>
  </sheetViews>
  <sheetFormatPr defaultColWidth="9.125" defaultRowHeight="14.25" customHeight="1" outlineLevelCol="7"/>
  <cols>
    <col min="1" max="2" width="29.5" customWidth="1"/>
    <col min="3" max="3" width="39.875" customWidth="1"/>
    <col min="4" max="4" width="24.125" customWidth="1"/>
    <col min="5" max="5" width="19" customWidth="1"/>
    <col min="6" max="8" width="23" customWidth="1"/>
  </cols>
  <sheetData>
    <row r="1" customHeight="1" spans="1:8">
      <c r="A1" s="38" t="s">
        <v>380</v>
      </c>
      <c r="B1" s="39"/>
      <c r="C1" s="40"/>
      <c r="D1" s="40"/>
      <c r="E1" s="40"/>
      <c r="F1" s="39"/>
      <c r="G1" s="39"/>
      <c r="H1" s="40"/>
    </row>
    <row r="2" ht="41.25" customHeight="1" spans="1:8">
      <c r="A2" s="41" t="str">
        <f>"2026"&amp;"年新增资产配置预算表"</f>
        <v>2026年新增资产配置预算表</v>
      </c>
      <c r="B2" s="42"/>
      <c r="C2" s="43"/>
      <c r="D2" s="43"/>
      <c r="E2" s="43"/>
      <c r="F2" s="42"/>
      <c r="G2" s="42"/>
      <c r="H2" s="43"/>
    </row>
    <row r="3" customHeight="1" spans="1:8">
      <c r="A3" s="44" t="str">
        <f>"单位名称："&amp;"昆明仲裁委员会办公室"</f>
        <v>单位名称：昆明仲裁委员会办公室</v>
      </c>
      <c r="B3" s="45"/>
      <c r="C3" s="46"/>
      <c r="E3" s="43"/>
      <c r="F3" s="42"/>
      <c r="G3" s="42"/>
      <c r="H3" s="47" t="s">
        <v>1</v>
      </c>
    </row>
    <row r="4" ht="28.5" customHeight="1" spans="1:8">
      <c r="A4" s="48" t="s">
        <v>176</v>
      </c>
      <c r="B4" s="49" t="s">
        <v>381</v>
      </c>
      <c r="C4" s="48" t="s">
        <v>382</v>
      </c>
      <c r="D4" s="48" t="s">
        <v>383</v>
      </c>
      <c r="E4" s="48" t="s">
        <v>384</v>
      </c>
      <c r="F4" s="50" t="s">
        <v>385</v>
      </c>
      <c r="G4" s="36"/>
      <c r="H4" s="48"/>
    </row>
    <row r="5" ht="21" customHeight="1" spans="1:8">
      <c r="A5" s="49"/>
      <c r="B5" s="51"/>
      <c r="C5" s="52"/>
      <c r="D5" s="51"/>
      <c r="E5" s="51"/>
      <c r="F5" s="50" t="s">
        <v>338</v>
      </c>
      <c r="G5" s="50" t="s">
        <v>386</v>
      </c>
      <c r="H5" s="50" t="s">
        <v>387</v>
      </c>
    </row>
    <row r="6" ht="17.25" customHeight="1" spans="1:8">
      <c r="A6" s="53" t="s">
        <v>82</v>
      </c>
      <c r="B6" s="53">
        <v>2</v>
      </c>
      <c r="C6" s="54">
        <v>3</v>
      </c>
      <c r="D6" s="53">
        <v>4</v>
      </c>
      <c r="E6" s="55">
        <v>5</v>
      </c>
      <c r="F6" s="56">
        <v>6</v>
      </c>
      <c r="G6" s="54">
        <v>7</v>
      </c>
      <c r="H6" s="54">
        <v>8</v>
      </c>
    </row>
    <row r="7" ht="19.5" customHeight="1" spans="1:8">
      <c r="A7" s="57"/>
      <c r="B7" s="31"/>
      <c r="C7" s="29"/>
      <c r="D7" s="20"/>
      <c r="E7" s="56"/>
      <c r="F7" s="58"/>
      <c r="G7" s="59"/>
      <c r="H7" s="59"/>
    </row>
    <row r="8" ht="19.5" customHeight="1" spans="1:8">
      <c r="A8" s="57"/>
      <c r="B8" s="31"/>
      <c r="C8" s="29"/>
      <c r="D8" s="20"/>
      <c r="E8" s="56"/>
      <c r="F8" s="58"/>
      <c r="G8" s="59"/>
      <c r="H8" s="59"/>
    </row>
    <row r="9" ht="19.5" customHeight="1" spans="1:8">
      <c r="A9" s="60" t="s">
        <v>54</v>
      </c>
      <c r="B9" s="61"/>
      <c r="C9" s="62"/>
      <c r="D9" s="63"/>
      <c r="E9" s="63"/>
      <c r="F9" s="58"/>
      <c r="G9" s="59"/>
      <c r="H9" s="59"/>
    </row>
    <row r="10" ht="19.5" customHeight="1" spans="1:8">
      <c r="A10" s="64" t="s">
        <v>388</v>
      </c>
      <c r="B10" s="61"/>
      <c r="C10" s="62"/>
      <c r="D10" s="65"/>
      <c r="E10" s="65"/>
      <c r="F10" s="66"/>
      <c r="G10" s="67"/>
      <c r="H10" s="67"/>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3" sqref="A3:G3"/>
    </sheetView>
  </sheetViews>
  <sheetFormatPr defaultColWidth="8" defaultRowHeight="14.25" customHeight="1"/>
  <cols>
    <col min="1" max="1" width="16.875" customWidth="1"/>
    <col min="2" max="2" width="29.625" customWidth="1"/>
    <col min="3" max="3" width="20.875" customWidth="1"/>
    <col min="4" max="4" width="9.75" customWidth="1"/>
    <col min="5" max="5" width="15.5" customWidth="1"/>
    <col min="6" max="6" width="8.625" customWidth="1"/>
    <col min="7" max="7" width="15.5" customWidth="1"/>
    <col min="8" max="11" width="20.25" customWidth="1"/>
  </cols>
  <sheetData>
    <row r="1" customHeight="1" spans="4:11">
      <c r="D1" s="1"/>
      <c r="E1" s="1"/>
      <c r="F1" s="1"/>
      <c r="G1" s="1"/>
      <c r="K1" s="2" t="s">
        <v>389</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"单位名称："&amp;"昆明仲裁委员会办公室"</f>
        <v>单位名称：昆明仲裁委员会办公室</v>
      </c>
      <c r="B3" s="5"/>
      <c r="C3" s="5"/>
      <c r="D3" s="5"/>
      <c r="E3" s="5"/>
      <c r="F3" s="5"/>
      <c r="G3" s="5"/>
      <c r="H3" s="6"/>
      <c r="I3" s="6"/>
      <c r="J3" s="6"/>
      <c r="K3" s="7" t="s">
        <v>1</v>
      </c>
    </row>
    <row r="4" ht="21.75" customHeight="1" spans="1:11">
      <c r="A4" s="8" t="s">
        <v>255</v>
      </c>
      <c r="B4" s="8" t="s">
        <v>178</v>
      </c>
      <c r="C4" s="8" t="s">
        <v>256</v>
      </c>
      <c r="D4" s="9" t="s">
        <v>179</v>
      </c>
      <c r="E4" s="9" t="s">
        <v>180</v>
      </c>
      <c r="F4" s="9" t="s">
        <v>181</v>
      </c>
      <c r="G4" s="9" t="s">
        <v>182</v>
      </c>
      <c r="H4" s="27" t="s">
        <v>54</v>
      </c>
      <c r="I4" s="10" t="s">
        <v>390</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167</v>
      </c>
      <c r="B10" s="33"/>
      <c r="C10" s="33"/>
      <c r="D10" s="33"/>
      <c r="E10" s="33"/>
      <c r="F10" s="33"/>
      <c r="G10" s="34"/>
      <c r="H10" s="22"/>
      <c r="I10" s="22"/>
      <c r="J10" s="22"/>
      <c r="K10" s="30"/>
    </row>
    <row r="12" customHeight="1" spans="2:6">
      <c r="B12" s="35" t="s">
        <v>391</v>
      </c>
      <c r="C12" s="35"/>
      <c r="D12" s="35"/>
      <c r="E12" s="35"/>
      <c r="F12" s="35"/>
    </row>
  </sheetData>
  <mergeCells count="16">
    <mergeCell ref="A2:K2"/>
    <mergeCell ref="A3:G3"/>
    <mergeCell ref="I4:K4"/>
    <mergeCell ref="A10:G10"/>
    <mergeCell ref="B12:F1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A8" sqref="A8"/>
    </sheetView>
  </sheetViews>
  <sheetFormatPr defaultColWidth="8" defaultRowHeight="14.25" customHeight="1" outlineLevelCol="6"/>
  <cols>
    <col min="1" max="1" width="30.875" customWidth="1"/>
    <col min="2" max="2" width="24.5" customWidth="1"/>
    <col min="3" max="3" width="27" customWidth="1"/>
    <col min="4" max="4" width="24.5" customWidth="1"/>
    <col min="5" max="7" width="20.875" customWidth="1"/>
  </cols>
  <sheetData>
    <row r="1" ht="13.5" customHeight="1" spans="4:7">
      <c r="D1" s="1"/>
      <c r="G1" s="2" t="s">
        <v>392</v>
      </c>
    </row>
    <row r="2" ht="41.25" customHeight="1" spans="1:7">
      <c r="A2" s="3" t="str">
        <f>"2026"&amp;"年部门项目中期规划预算表"</f>
        <v>2026年部门项目中期规划预算表</v>
      </c>
      <c r="B2" s="3"/>
      <c r="C2" s="3"/>
      <c r="D2" s="3"/>
      <c r="E2" s="3"/>
      <c r="F2" s="3"/>
      <c r="G2" s="3"/>
    </row>
    <row r="3" ht="13.5" customHeight="1" spans="1:7">
      <c r="A3" s="4" t="str">
        <f>"单位名称："&amp;"昆明仲裁委员会办公室"</f>
        <v>单位名称：昆明仲裁委员会办公室</v>
      </c>
      <c r="B3" s="5"/>
      <c r="C3" s="5"/>
      <c r="D3" s="5"/>
      <c r="E3" s="6"/>
      <c r="F3" s="6"/>
      <c r="G3" s="7" t="s">
        <v>1</v>
      </c>
    </row>
    <row r="4" ht="21.75" customHeight="1" spans="1:7">
      <c r="A4" s="8" t="s">
        <v>256</v>
      </c>
      <c r="B4" s="8" t="s">
        <v>255</v>
      </c>
      <c r="C4" s="8" t="s">
        <v>178</v>
      </c>
      <c r="D4" s="9" t="s">
        <v>393</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3560000</v>
      </c>
      <c r="F8" s="22">
        <v>3560000</v>
      </c>
      <c r="G8" s="22">
        <v>3560000</v>
      </c>
    </row>
    <row r="9" ht="18.75" customHeight="1" spans="1:7">
      <c r="A9" s="20"/>
      <c r="B9" s="20" t="s">
        <v>394</v>
      </c>
      <c r="C9" s="20" t="s">
        <v>261</v>
      </c>
      <c r="D9" s="20" t="s">
        <v>395</v>
      </c>
      <c r="E9" s="22">
        <v>1826616.8</v>
      </c>
      <c r="F9" s="22">
        <v>1826616.8</v>
      </c>
      <c r="G9" s="22">
        <v>1826616.8</v>
      </c>
    </row>
    <row r="10" ht="18.75" customHeight="1" spans="1:7">
      <c r="A10" s="23"/>
      <c r="B10" s="20" t="s">
        <v>394</v>
      </c>
      <c r="C10" s="20" t="s">
        <v>263</v>
      </c>
      <c r="D10" s="20" t="s">
        <v>395</v>
      </c>
      <c r="E10" s="22">
        <v>1733383.2</v>
      </c>
      <c r="F10" s="22">
        <v>1733383.2</v>
      </c>
      <c r="G10" s="22">
        <v>1733383.2</v>
      </c>
    </row>
    <row r="11" ht="18.75" customHeight="1" spans="1:7">
      <c r="A11" s="24" t="s">
        <v>54</v>
      </c>
      <c r="B11" s="25" t="s">
        <v>396</v>
      </c>
      <c r="C11" s="25"/>
      <c r="D11" s="26"/>
      <c r="E11" s="22">
        <v>3560000</v>
      </c>
      <c r="F11" s="22">
        <v>3560000</v>
      </c>
      <c r="G11" s="22">
        <v>3560000</v>
      </c>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B9" sqref="B9"/>
    </sheetView>
  </sheetViews>
  <sheetFormatPr defaultColWidth="7.5" defaultRowHeight="12.75" customHeight="1"/>
  <cols>
    <col min="1" max="1" width="13.9" customWidth="1"/>
    <col min="2" max="2" width="30.625" customWidth="1"/>
    <col min="3" max="19" width="19.25" customWidth="1"/>
  </cols>
  <sheetData>
    <row r="1" ht="17.25" customHeight="1" spans="1:1">
      <c r="A1" s="47" t="s">
        <v>51</v>
      </c>
    </row>
    <row r="2" ht="41.25" customHeight="1" spans="1:1">
      <c r="A2" s="41" t="str">
        <f>"2026"&amp;"年部门收入预算表"</f>
        <v>2026年部门收入预算表</v>
      </c>
    </row>
    <row r="3" ht="17.25" customHeight="1" spans="1:19">
      <c r="A3" s="44" t="str">
        <f>"单位名称："&amp;"昆明仲裁委员会办公室"</f>
        <v>单位名称：昆明仲裁委员会办公室</v>
      </c>
      <c r="S3" s="46" t="s">
        <v>1</v>
      </c>
    </row>
    <row r="4" ht="21.75" customHeight="1" spans="1:19">
      <c r="A4" s="185" t="s">
        <v>52</v>
      </c>
      <c r="B4" s="186" t="s">
        <v>53</v>
      </c>
      <c r="C4" s="186" t="s">
        <v>54</v>
      </c>
      <c r="D4" s="187" t="s">
        <v>55</v>
      </c>
      <c r="E4" s="187"/>
      <c r="F4" s="187"/>
      <c r="G4" s="187"/>
      <c r="H4" s="187"/>
      <c r="I4" s="134"/>
      <c r="J4" s="187"/>
      <c r="K4" s="187"/>
      <c r="L4" s="187"/>
      <c r="M4" s="187"/>
      <c r="N4" s="195"/>
      <c r="O4" s="187" t="s">
        <v>45</v>
      </c>
      <c r="P4" s="187"/>
      <c r="Q4" s="187"/>
      <c r="R4" s="187"/>
      <c r="S4" s="195"/>
    </row>
    <row r="5" ht="27" customHeight="1" spans="1:19">
      <c r="A5" s="188"/>
      <c r="B5" s="189"/>
      <c r="C5" s="189"/>
      <c r="D5" s="189" t="s">
        <v>56</v>
      </c>
      <c r="E5" s="189" t="s">
        <v>57</v>
      </c>
      <c r="F5" s="189" t="s">
        <v>58</v>
      </c>
      <c r="G5" s="189" t="s">
        <v>59</v>
      </c>
      <c r="H5" s="189" t="s">
        <v>60</v>
      </c>
      <c r="I5" s="196" t="s">
        <v>61</v>
      </c>
      <c r="J5" s="197"/>
      <c r="K5" s="197"/>
      <c r="L5" s="197"/>
      <c r="M5" s="197"/>
      <c r="N5" s="198"/>
      <c r="O5" s="189" t="s">
        <v>56</v>
      </c>
      <c r="P5" s="189" t="s">
        <v>57</v>
      </c>
      <c r="Q5" s="189" t="s">
        <v>58</v>
      </c>
      <c r="R5" s="189" t="s">
        <v>59</v>
      </c>
      <c r="S5" s="189" t="s">
        <v>62</v>
      </c>
    </row>
    <row r="6" ht="30" customHeight="1" spans="1:19">
      <c r="A6" s="190"/>
      <c r="B6" s="191"/>
      <c r="C6" s="120"/>
      <c r="D6" s="120"/>
      <c r="E6" s="120"/>
      <c r="F6" s="120"/>
      <c r="G6" s="120"/>
      <c r="H6" s="120"/>
      <c r="I6" s="73" t="s">
        <v>56</v>
      </c>
      <c r="J6" s="198" t="s">
        <v>63</v>
      </c>
      <c r="K6" s="198" t="s">
        <v>64</v>
      </c>
      <c r="L6" s="198" t="s">
        <v>65</v>
      </c>
      <c r="M6" s="198" t="s">
        <v>66</v>
      </c>
      <c r="N6" s="198" t="s">
        <v>67</v>
      </c>
      <c r="O6" s="199"/>
      <c r="P6" s="199"/>
      <c r="Q6" s="199"/>
      <c r="R6" s="199"/>
      <c r="S6" s="120"/>
    </row>
    <row r="7" ht="15" customHeight="1" spans="1:19">
      <c r="A7" s="192">
        <v>1</v>
      </c>
      <c r="B7" s="192">
        <v>2</v>
      </c>
      <c r="C7" s="192">
        <v>3</v>
      </c>
      <c r="D7" s="192">
        <v>4</v>
      </c>
      <c r="E7" s="192">
        <v>5</v>
      </c>
      <c r="F7" s="192">
        <v>6</v>
      </c>
      <c r="G7" s="192">
        <v>7</v>
      </c>
      <c r="H7" s="192">
        <v>8</v>
      </c>
      <c r="I7" s="73">
        <v>9</v>
      </c>
      <c r="J7" s="192">
        <v>10</v>
      </c>
      <c r="K7" s="192">
        <v>11</v>
      </c>
      <c r="L7" s="192">
        <v>12</v>
      </c>
      <c r="M7" s="192">
        <v>13</v>
      </c>
      <c r="N7" s="192">
        <v>14</v>
      </c>
      <c r="O7" s="192">
        <v>15</v>
      </c>
      <c r="P7" s="192">
        <v>16</v>
      </c>
      <c r="Q7" s="192">
        <v>17</v>
      </c>
      <c r="R7" s="192">
        <v>18</v>
      </c>
      <c r="S7" s="192">
        <v>19</v>
      </c>
    </row>
    <row r="8" ht="18" customHeight="1" spans="1:19">
      <c r="A8" s="20" t="s">
        <v>68</v>
      </c>
      <c r="B8" s="20" t="s">
        <v>69</v>
      </c>
      <c r="C8" s="83">
        <v>10602676.36</v>
      </c>
      <c r="D8" s="83">
        <v>10602676.36</v>
      </c>
      <c r="E8" s="83">
        <v>10602676.36</v>
      </c>
      <c r="F8" s="83"/>
      <c r="G8" s="83"/>
      <c r="H8" s="83"/>
      <c r="I8" s="83"/>
      <c r="J8" s="83"/>
      <c r="K8" s="83"/>
      <c r="L8" s="83"/>
      <c r="M8" s="83"/>
      <c r="N8" s="83"/>
      <c r="O8" s="83"/>
      <c r="P8" s="83"/>
      <c r="Q8" s="83"/>
      <c r="R8" s="83"/>
      <c r="S8" s="83"/>
    </row>
    <row r="9" ht="18" customHeight="1" spans="1:19">
      <c r="A9" s="193" t="s">
        <v>70</v>
      </c>
      <c r="B9" s="193" t="s">
        <v>69</v>
      </c>
      <c r="C9" s="83">
        <v>10602676.36</v>
      </c>
      <c r="D9" s="83">
        <v>10602676.36</v>
      </c>
      <c r="E9" s="83">
        <v>10602676.36</v>
      </c>
      <c r="F9" s="83"/>
      <c r="G9" s="83"/>
      <c r="H9" s="83"/>
      <c r="I9" s="83"/>
      <c r="J9" s="83"/>
      <c r="K9" s="83"/>
      <c r="L9" s="83"/>
      <c r="M9" s="83"/>
      <c r="N9" s="83"/>
      <c r="O9" s="83"/>
      <c r="P9" s="83"/>
      <c r="Q9" s="83"/>
      <c r="R9" s="83"/>
      <c r="S9" s="83"/>
    </row>
    <row r="10" ht="18" customHeight="1" spans="1:19">
      <c r="A10" s="49" t="s">
        <v>54</v>
      </c>
      <c r="B10" s="194"/>
      <c r="C10" s="83">
        <v>10602676.36</v>
      </c>
      <c r="D10" s="83">
        <v>10602676.36</v>
      </c>
      <c r="E10" s="83">
        <v>10602676.36</v>
      </c>
      <c r="F10" s="83"/>
      <c r="G10" s="83"/>
      <c r="H10" s="83"/>
      <c r="I10" s="83"/>
      <c r="J10" s="83"/>
      <c r="K10" s="83"/>
      <c r="L10" s="83"/>
      <c r="M10" s="83"/>
      <c r="N10" s="83"/>
      <c r="O10" s="83"/>
      <c r="P10" s="83"/>
      <c r="Q10" s="83"/>
      <c r="R10" s="83"/>
      <c r="S10" s="83"/>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topLeftCell="A5" workbookViewId="0">
      <selection activeCell="B8" sqref="B8"/>
    </sheetView>
  </sheetViews>
  <sheetFormatPr defaultColWidth="7.5" defaultRowHeight="12.75" customHeight="1"/>
  <cols>
    <col min="1" max="1" width="12.5" customWidth="1"/>
    <col min="2" max="2" width="36.5" customWidth="1"/>
    <col min="3" max="8" width="21.5" customWidth="1"/>
    <col min="9" max="9" width="23.375" customWidth="1"/>
    <col min="10" max="11" width="21.375" customWidth="1"/>
    <col min="12" max="15" width="21.5" customWidth="1"/>
  </cols>
  <sheetData>
    <row r="1" ht="17.25" customHeight="1" spans="1:1">
      <c r="A1" s="46" t="s">
        <v>71</v>
      </c>
    </row>
    <row r="2" ht="41.25" customHeight="1" spans="1:1">
      <c r="A2" s="41" t="str">
        <f>"2026"&amp;"年部门支出预算表"</f>
        <v>2026年部门支出预算表</v>
      </c>
    </row>
    <row r="3" ht="17.25" customHeight="1" spans="1:15">
      <c r="A3" s="44" t="str">
        <f>"单位名称："&amp;"昆明仲裁委员会办公室"</f>
        <v>单位名称：昆明仲裁委员会办公室</v>
      </c>
      <c r="O3" s="46" t="s">
        <v>1</v>
      </c>
    </row>
    <row r="4" ht="27" customHeight="1" spans="1:15">
      <c r="A4" s="171" t="s">
        <v>72</v>
      </c>
      <c r="B4" s="171" t="s">
        <v>73</v>
      </c>
      <c r="C4" s="171" t="s">
        <v>54</v>
      </c>
      <c r="D4" s="172" t="s">
        <v>57</v>
      </c>
      <c r="E4" s="173"/>
      <c r="F4" s="174"/>
      <c r="G4" s="175" t="s">
        <v>58</v>
      </c>
      <c r="H4" s="175" t="s">
        <v>59</v>
      </c>
      <c r="I4" s="175" t="s">
        <v>74</v>
      </c>
      <c r="J4" s="172" t="s">
        <v>61</v>
      </c>
      <c r="K4" s="173"/>
      <c r="L4" s="173"/>
      <c r="M4" s="173"/>
      <c r="N4" s="182"/>
      <c r="O4" s="183"/>
    </row>
    <row r="5" ht="42" customHeight="1" spans="1:15">
      <c r="A5" s="176"/>
      <c r="B5" s="176"/>
      <c r="C5" s="177"/>
      <c r="D5" s="178" t="s">
        <v>56</v>
      </c>
      <c r="E5" s="178" t="s">
        <v>75</v>
      </c>
      <c r="F5" s="178" t="s">
        <v>76</v>
      </c>
      <c r="G5" s="177"/>
      <c r="H5" s="177"/>
      <c r="I5" s="184"/>
      <c r="J5" s="178" t="s">
        <v>56</v>
      </c>
      <c r="K5" s="165" t="s">
        <v>77</v>
      </c>
      <c r="L5" s="165" t="s">
        <v>78</v>
      </c>
      <c r="M5" s="165" t="s">
        <v>79</v>
      </c>
      <c r="N5" s="165" t="s">
        <v>80</v>
      </c>
      <c r="O5" s="165"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83">
        <v>8805308.36</v>
      </c>
      <c r="D7" s="83">
        <v>8805308.36</v>
      </c>
      <c r="E7" s="83">
        <v>5245308.36</v>
      </c>
      <c r="F7" s="83">
        <v>3560000</v>
      </c>
      <c r="G7" s="83"/>
      <c r="H7" s="83"/>
      <c r="I7" s="83"/>
      <c r="J7" s="83"/>
      <c r="K7" s="83"/>
      <c r="L7" s="83"/>
      <c r="M7" s="83"/>
      <c r="N7" s="83"/>
      <c r="O7" s="83"/>
    </row>
    <row r="8" ht="21" customHeight="1" spans="1:15">
      <c r="A8" s="179" t="s">
        <v>99</v>
      </c>
      <c r="B8" s="179" t="s">
        <v>100</v>
      </c>
      <c r="C8" s="83">
        <v>8805308.36</v>
      </c>
      <c r="D8" s="83">
        <v>8805308.36</v>
      </c>
      <c r="E8" s="83">
        <v>5245308.36</v>
      </c>
      <c r="F8" s="83">
        <v>3560000</v>
      </c>
      <c r="G8" s="83"/>
      <c r="H8" s="83"/>
      <c r="I8" s="83"/>
      <c r="J8" s="83"/>
      <c r="K8" s="83"/>
      <c r="L8" s="83"/>
      <c r="M8" s="83"/>
      <c r="N8" s="83"/>
      <c r="O8" s="83"/>
    </row>
    <row r="9" ht="21" customHeight="1" spans="1:15">
      <c r="A9" s="180" t="s">
        <v>101</v>
      </c>
      <c r="B9" s="180" t="s">
        <v>102</v>
      </c>
      <c r="C9" s="83">
        <v>8805308.36</v>
      </c>
      <c r="D9" s="83">
        <v>8805308.36</v>
      </c>
      <c r="E9" s="83">
        <v>5245308.36</v>
      </c>
      <c r="F9" s="83">
        <v>3560000</v>
      </c>
      <c r="G9" s="83"/>
      <c r="H9" s="83"/>
      <c r="I9" s="83"/>
      <c r="J9" s="83"/>
      <c r="K9" s="83"/>
      <c r="L9" s="83"/>
      <c r="M9" s="83"/>
      <c r="N9" s="83"/>
      <c r="O9" s="83"/>
    </row>
    <row r="10" ht="21" customHeight="1" spans="1:15">
      <c r="A10" s="57" t="s">
        <v>103</v>
      </c>
      <c r="B10" s="57" t="s">
        <v>104</v>
      </c>
      <c r="C10" s="83">
        <v>871200</v>
      </c>
      <c r="D10" s="83">
        <v>871200</v>
      </c>
      <c r="E10" s="83">
        <v>871200</v>
      </c>
      <c r="F10" s="83"/>
      <c r="G10" s="83"/>
      <c r="H10" s="83"/>
      <c r="I10" s="83"/>
      <c r="J10" s="83"/>
      <c r="K10" s="83"/>
      <c r="L10" s="83"/>
      <c r="M10" s="83"/>
      <c r="N10" s="83"/>
      <c r="O10" s="83"/>
    </row>
    <row r="11" ht="21" customHeight="1" spans="1:15">
      <c r="A11" s="179" t="s">
        <v>105</v>
      </c>
      <c r="B11" s="179" t="s">
        <v>106</v>
      </c>
      <c r="C11" s="83">
        <v>871200</v>
      </c>
      <c r="D11" s="83">
        <v>871200</v>
      </c>
      <c r="E11" s="83">
        <v>871200</v>
      </c>
      <c r="F11" s="83"/>
      <c r="G11" s="83"/>
      <c r="H11" s="83"/>
      <c r="I11" s="83"/>
      <c r="J11" s="83"/>
      <c r="K11" s="83"/>
      <c r="L11" s="83"/>
      <c r="M11" s="83"/>
      <c r="N11" s="83"/>
      <c r="O11" s="83"/>
    </row>
    <row r="12" ht="21" customHeight="1" spans="1:15">
      <c r="A12" s="180" t="s">
        <v>107</v>
      </c>
      <c r="B12" s="180" t="s">
        <v>108</v>
      </c>
      <c r="C12" s="83">
        <v>122400</v>
      </c>
      <c r="D12" s="83">
        <v>122400</v>
      </c>
      <c r="E12" s="83">
        <v>122400</v>
      </c>
      <c r="F12" s="83"/>
      <c r="G12" s="83"/>
      <c r="H12" s="83"/>
      <c r="I12" s="83"/>
      <c r="J12" s="83"/>
      <c r="K12" s="83"/>
      <c r="L12" s="83"/>
      <c r="M12" s="83"/>
      <c r="N12" s="83"/>
      <c r="O12" s="83"/>
    </row>
    <row r="13" ht="21" customHeight="1" spans="1:15">
      <c r="A13" s="180" t="s">
        <v>109</v>
      </c>
      <c r="B13" s="180" t="s">
        <v>110</v>
      </c>
      <c r="C13" s="83">
        <v>499200</v>
      </c>
      <c r="D13" s="83">
        <v>499200</v>
      </c>
      <c r="E13" s="83">
        <v>499200</v>
      </c>
      <c r="F13" s="83"/>
      <c r="G13" s="83"/>
      <c r="H13" s="83"/>
      <c r="I13" s="83"/>
      <c r="J13" s="83"/>
      <c r="K13" s="83"/>
      <c r="L13" s="83"/>
      <c r="M13" s="83"/>
      <c r="N13" s="83"/>
      <c r="O13" s="83"/>
    </row>
    <row r="14" ht="21" customHeight="1" spans="1:15">
      <c r="A14" s="180" t="s">
        <v>111</v>
      </c>
      <c r="B14" s="180" t="s">
        <v>112</v>
      </c>
      <c r="C14" s="83">
        <v>249600</v>
      </c>
      <c r="D14" s="83">
        <v>249600</v>
      </c>
      <c r="E14" s="83">
        <v>249600</v>
      </c>
      <c r="F14" s="83"/>
      <c r="G14" s="83"/>
      <c r="H14" s="83"/>
      <c r="I14" s="83"/>
      <c r="J14" s="83"/>
      <c r="K14" s="83"/>
      <c r="L14" s="83"/>
      <c r="M14" s="83"/>
      <c r="N14" s="83"/>
      <c r="O14" s="83"/>
    </row>
    <row r="15" ht="21" customHeight="1" spans="1:15">
      <c r="A15" s="57" t="s">
        <v>113</v>
      </c>
      <c r="B15" s="57" t="s">
        <v>114</v>
      </c>
      <c r="C15" s="83">
        <v>426168</v>
      </c>
      <c r="D15" s="83">
        <v>426168</v>
      </c>
      <c r="E15" s="83">
        <v>426168</v>
      </c>
      <c r="F15" s="83"/>
      <c r="G15" s="83"/>
      <c r="H15" s="83"/>
      <c r="I15" s="83"/>
      <c r="J15" s="83"/>
      <c r="K15" s="83"/>
      <c r="L15" s="83"/>
      <c r="M15" s="83"/>
      <c r="N15" s="83"/>
      <c r="O15" s="83"/>
    </row>
    <row r="16" ht="21" customHeight="1" spans="1:15">
      <c r="A16" s="179" t="s">
        <v>115</v>
      </c>
      <c r="B16" s="179" t="s">
        <v>116</v>
      </c>
      <c r="C16" s="83">
        <v>426168</v>
      </c>
      <c r="D16" s="83">
        <v>426168</v>
      </c>
      <c r="E16" s="83">
        <v>426168</v>
      </c>
      <c r="F16" s="83"/>
      <c r="G16" s="83"/>
      <c r="H16" s="83"/>
      <c r="I16" s="83"/>
      <c r="J16" s="83"/>
      <c r="K16" s="83"/>
      <c r="L16" s="83"/>
      <c r="M16" s="83"/>
      <c r="N16" s="83"/>
      <c r="O16" s="83"/>
    </row>
    <row r="17" ht="21" customHeight="1" spans="1:15">
      <c r="A17" s="180" t="s">
        <v>117</v>
      </c>
      <c r="B17" s="180" t="s">
        <v>118</v>
      </c>
      <c r="C17" s="83">
        <v>246480</v>
      </c>
      <c r="D17" s="83">
        <v>246480</v>
      </c>
      <c r="E17" s="83">
        <v>246480</v>
      </c>
      <c r="F17" s="83"/>
      <c r="G17" s="83"/>
      <c r="H17" s="83"/>
      <c r="I17" s="83"/>
      <c r="J17" s="83"/>
      <c r="K17" s="83"/>
      <c r="L17" s="83"/>
      <c r="M17" s="83"/>
      <c r="N17" s="83"/>
      <c r="O17" s="83"/>
    </row>
    <row r="18" ht="21" customHeight="1" spans="1:15">
      <c r="A18" s="180" t="s">
        <v>119</v>
      </c>
      <c r="B18" s="180" t="s">
        <v>120</v>
      </c>
      <c r="C18" s="83">
        <v>156000</v>
      </c>
      <c r="D18" s="83">
        <v>156000</v>
      </c>
      <c r="E18" s="83">
        <v>156000</v>
      </c>
      <c r="F18" s="83"/>
      <c r="G18" s="83"/>
      <c r="H18" s="83"/>
      <c r="I18" s="83"/>
      <c r="J18" s="83"/>
      <c r="K18" s="83"/>
      <c r="L18" s="83"/>
      <c r="M18" s="83"/>
      <c r="N18" s="83"/>
      <c r="O18" s="83"/>
    </row>
    <row r="19" ht="21" customHeight="1" spans="1:15">
      <c r="A19" s="180" t="s">
        <v>121</v>
      </c>
      <c r="B19" s="180" t="s">
        <v>122</v>
      </c>
      <c r="C19" s="83">
        <v>23688</v>
      </c>
      <c r="D19" s="83">
        <v>23688</v>
      </c>
      <c r="E19" s="83">
        <v>23688</v>
      </c>
      <c r="F19" s="83"/>
      <c r="G19" s="83"/>
      <c r="H19" s="83"/>
      <c r="I19" s="83"/>
      <c r="J19" s="83"/>
      <c r="K19" s="83"/>
      <c r="L19" s="83"/>
      <c r="M19" s="83"/>
      <c r="N19" s="83"/>
      <c r="O19" s="83"/>
    </row>
    <row r="20" ht="21" customHeight="1" spans="1:15">
      <c r="A20" s="57" t="s">
        <v>123</v>
      </c>
      <c r="B20" s="57" t="s">
        <v>124</v>
      </c>
      <c r="C20" s="83">
        <v>500000</v>
      </c>
      <c r="D20" s="83">
        <v>500000</v>
      </c>
      <c r="E20" s="83">
        <v>500000</v>
      </c>
      <c r="F20" s="83"/>
      <c r="G20" s="83"/>
      <c r="H20" s="83"/>
      <c r="I20" s="83"/>
      <c r="J20" s="83"/>
      <c r="K20" s="83"/>
      <c r="L20" s="83"/>
      <c r="M20" s="83"/>
      <c r="N20" s="83"/>
      <c r="O20" s="83"/>
    </row>
    <row r="21" ht="21" customHeight="1" spans="1:15">
      <c r="A21" s="179" t="s">
        <v>125</v>
      </c>
      <c r="B21" s="179" t="s">
        <v>126</v>
      </c>
      <c r="C21" s="83">
        <v>500000</v>
      </c>
      <c r="D21" s="83">
        <v>500000</v>
      </c>
      <c r="E21" s="83">
        <v>500000</v>
      </c>
      <c r="F21" s="83"/>
      <c r="G21" s="83"/>
      <c r="H21" s="83"/>
      <c r="I21" s="83"/>
      <c r="J21" s="83"/>
      <c r="K21" s="83"/>
      <c r="L21" s="83"/>
      <c r="M21" s="83"/>
      <c r="N21" s="83"/>
      <c r="O21" s="83"/>
    </row>
    <row r="22" ht="21" customHeight="1" spans="1:15">
      <c r="A22" s="180" t="s">
        <v>127</v>
      </c>
      <c r="B22" s="180" t="s">
        <v>128</v>
      </c>
      <c r="C22" s="83">
        <v>500000</v>
      </c>
      <c r="D22" s="83">
        <v>500000</v>
      </c>
      <c r="E22" s="83">
        <v>500000</v>
      </c>
      <c r="F22" s="83"/>
      <c r="G22" s="83"/>
      <c r="H22" s="83"/>
      <c r="I22" s="83"/>
      <c r="J22" s="83"/>
      <c r="K22" s="83"/>
      <c r="L22" s="83"/>
      <c r="M22" s="83"/>
      <c r="N22" s="83"/>
      <c r="O22" s="83"/>
    </row>
    <row r="23" ht="21" customHeight="1" spans="1:15">
      <c r="A23" s="181" t="s">
        <v>54</v>
      </c>
      <c r="B23" s="34"/>
      <c r="C23" s="83">
        <v>10602676.36</v>
      </c>
      <c r="D23" s="83">
        <v>10602676.36</v>
      </c>
      <c r="E23" s="83">
        <v>7042676.36</v>
      </c>
      <c r="F23" s="83">
        <v>3560000</v>
      </c>
      <c r="G23" s="83"/>
      <c r="H23" s="83"/>
      <c r="I23" s="83"/>
      <c r="J23" s="83"/>
      <c r="K23" s="83"/>
      <c r="L23" s="83"/>
      <c r="M23" s="83"/>
      <c r="N23" s="83"/>
      <c r="O23" s="83"/>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A3" sqref="A3:B3"/>
    </sheetView>
  </sheetViews>
  <sheetFormatPr defaultColWidth="7.5" defaultRowHeight="12.75" customHeight="1" outlineLevelCol="3"/>
  <cols>
    <col min="1" max="4" width="31.125" customWidth="1"/>
  </cols>
  <sheetData>
    <row r="1" ht="15" customHeight="1" spans="1:4">
      <c r="A1" s="42"/>
      <c r="B1" s="46"/>
      <c r="C1" s="46"/>
      <c r="D1" s="46" t="s">
        <v>129</v>
      </c>
    </row>
    <row r="2" ht="41.25" customHeight="1" spans="1:1">
      <c r="A2" s="41" t="str">
        <f>"2026"&amp;"年部门财政拨款收支预算总表"</f>
        <v>2026年部门财政拨款收支预算总表</v>
      </c>
    </row>
    <row r="3" ht="17.25" customHeight="1" spans="1:4">
      <c r="A3" s="44" t="str">
        <f>"单位名称："&amp;"昆明仲裁委员会办公室"</f>
        <v>单位名称：昆明仲裁委员会办公室</v>
      </c>
      <c r="B3" s="164"/>
      <c r="D3" s="46"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130</v>
      </c>
      <c r="B6" s="83">
        <v>10602676.36</v>
      </c>
      <c r="C6" s="167" t="s">
        <v>131</v>
      </c>
      <c r="D6" s="83">
        <v>10602676.36</v>
      </c>
    </row>
    <row r="7" ht="16.5" customHeight="1" spans="1:4">
      <c r="A7" s="167" t="s">
        <v>132</v>
      </c>
      <c r="B7" s="83">
        <v>10602676.36</v>
      </c>
      <c r="C7" s="167" t="s">
        <v>133</v>
      </c>
      <c r="D7" s="83">
        <v>8805308.36</v>
      </c>
    </row>
    <row r="8" ht="16.5" customHeight="1" spans="1:4">
      <c r="A8" s="167" t="s">
        <v>134</v>
      </c>
      <c r="B8" s="83"/>
      <c r="C8" s="167" t="s">
        <v>135</v>
      </c>
      <c r="D8" s="83"/>
    </row>
    <row r="9" ht="16.5" customHeight="1" spans="1:4">
      <c r="A9" s="167" t="s">
        <v>136</v>
      </c>
      <c r="B9" s="83"/>
      <c r="C9" s="167" t="s">
        <v>137</v>
      </c>
      <c r="D9" s="83"/>
    </row>
    <row r="10" ht="16.5" customHeight="1" spans="1:4">
      <c r="A10" s="167" t="s">
        <v>138</v>
      </c>
      <c r="B10" s="83"/>
      <c r="C10" s="167" t="s">
        <v>139</v>
      </c>
      <c r="D10" s="83"/>
    </row>
    <row r="11" ht="16.5" customHeight="1" spans="1:4">
      <c r="A11" s="167" t="s">
        <v>132</v>
      </c>
      <c r="B11" s="83"/>
      <c r="C11" s="167" t="s">
        <v>140</v>
      </c>
      <c r="D11" s="83"/>
    </row>
    <row r="12" ht="16.5" customHeight="1" spans="1:4">
      <c r="A12" s="64" t="s">
        <v>134</v>
      </c>
      <c r="B12" s="83"/>
      <c r="C12" s="72" t="s">
        <v>141</v>
      </c>
      <c r="D12" s="83"/>
    </row>
    <row r="13" ht="16.5" customHeight="1" spans="1:4">
      <c r="A13" s="64" t="s">
        <v>136</v>
      </c>
      <c r="B13" s="83"/>
      <c r="C13" s="72" t="s">
        <v>142</v>
      </c>
      <c r="D13" s="83"/>
    </row>
    <row r="14" ht="16.5" customHeight="1" spans="1:4">
      <c r="A14" s="168"/>
      <c r="B14" s="83"/>
      <c r="C14" s="72" t="s">
        <v>143</v>
      </c>
      <c r="D14" s="83">
        <v>871200</v>
      </c>
    </row>
    <row r="15" ht="16.5" customHeight="1" spans="1:4">
      <c r="A15" s="168"/>
      <c r="B15" s="83"/>
      <c r="C15" s="72" t="s">
        <v>144</v>
      </c>
      <c r="D15" s="83">
        <v>426168</v>
      </c>
    </row>
    <row r="16" ht="16.5" customHeight="1" spans="1:4">
      <c r="A16" s="168"/>
      <c r="B16" s="83"/>
      <c r="C16" s="72" t="s">
        <v>145</v>
      </c>
      <c r="D16" s="83"/>
    </row>
    <row r="17" ht="16.5" customHeight="1" spans="1:4">
      <c r="A17" s="168"/>
      <c r="B17" s="83"/>
      <c r="C17" s="72" t="s">
        <v>146</v>
      </c>
      <c r="D17" s="83"/>
    </row>
    <row r="18" ht="16.5" customHeight="1" spans="1:4">
      <c r="A18" s="168"/>
      <c r="B18" s="83"/>
      <c r="C18" s="72" t="s">
        <v>147</v>
      </c>
      <c r="D18" s="83"/>
    </row>
    <row r="19" ht="16.5" customHeight="1" spans="1:4">
      <c r="A19" s="168"/>
      <c r="B19" s="83"/>
      <c r="C19" s="72" t="s">
        <v>148</v>
      </c>
      <c r="D19" s="83"/>
    </row>
    <row r="20" ht="16.5" customHeight="1" spans="1:4">
      <c r="A20" s="168"/>
      <c r="B20" s="83"/>
      <c r="C20" s="72" t="s">
        <v>149</v>
      </c>
      <c r="D20" s="83"/>
    </row>
    <row r="21" ht="16.5" customHeight="1" spans="1:4">
      <c r="A21" s="168"/>
      <c r="B21" s="83"/>
      <c r="C21" s="72" t="s">
        <v>150</v>
      </c>
      <c r="D21" s="83"/>
    </row>
    <row r="22" ht="16.5" customHeight="1" spans="1:4">
      <c r="A22" s="168"/>
      <c r="B22" s="83"/>
      <c r="C22" s="72" t="s">
        <v>151</v>
      </c>
      <c r="D22" s="83"/>
    </row>
    <row r="23" ht="16.5" customHeight="1" spans="1:4">
      <c r="A23" s="168"/>
      <c r="B23" s="83"/>
      <c r="C23" s="72" t="s">
        <v>152</v>
      </c>
      <c r="D23" s="83"/>
    </row>
    <row r="24" ht="16.5" customHeight="1" spans="1:4">
      <c r="A24" s="168"/>
      <c r="B24" s="83"/>
      <c r="C24" s="72" t="s">
        <v>153</v>
      </c>
      <c r="D24" s="83"/>
    </row>
    <row r="25" ht="16.5" customHeight="1" spans="1:4">
      <c r="A25" s="168"/>
      <c r="B25" s="83"/>
      <c r="C25" s="72" t="s">
        <v>154</v>
      </c>
      <c r="D25" s="83">
        <v>500000</v>
      </c>
    </row>
    <row r="26" ht="16.5" customHeight="1" spans="1:4">
      <c r="A26" s="168"/>
      <c r="B26" s="83"/>
      <c r="C26" s="72" t="s">
        <v>155</v>
      </c>
      <c r="D26" s="83"/>
    </row>
    <row r="27" ht="16.5" customHeight="1" spans="1:4">
      <c r="A27" s="168"/>
      <c r="B27" s="83"/>
      <c r="C27" s="72" t="s">
        <v>156</v>
      </c>
      <c r="D27" s="83"/>
    </row>
    <row r="28" ht="16.5" customHeight="1" spans="1:4">
      <c r="A28" s="168"/>
      <c r="B28" s="83"/>
      <c r="C28" s="72" t="s">
        <v>157</v>
      </c>
      <c r="D28" s="83"/>
    </row>
    <row r="29" ht="16.5" customHeight="1" spans="1:4">
      <c r="A29" s="168"/>
      <c r="B29" s="83"/>
      <c r="C29" s="72" t="s">
        <v>158</v>
      </c>
      <c r="D29" s="83"/>
    </row>
    <row r="30" ht="16.5" customHeight="1" spans="1:4">
      <c r="A30" s="168"/>
      <c r="B30" s="83"/>
      <c r="C30" s="72" t="s">
        <v>159</v>
      </c>
      <c r="D30" s="83"/>
    </row>
    <row r="31" ht="16.5" customHeight="1" spans="1:4">
      <c r="A31" s="168"/>
      <c r="B31" s="83"/>
      <c r="C31" s="64" t="s">
        <v>160</v>
      </c>
      <c r="D31" s="83"/>
    </row>
    <row r="32" ht="16.5" customHeight="1" spans="1:4">
      <c r="A32" s="168"/>
      <c r="B32" s="83"/>
      <c r="C32" s="64" t="s">
        <v>161</v>
      </c>
      <c r="D32" s="83"/>
    </row>
    <row r="33" ht="16.5" customHeight="1" spans="1:4">
      <c r="A33" s="168"/>
      <c r="B33" s="83"/>
      <c r="C33" s="29" t="s">
        <v>162</v>
      </c>
      <c r="D33" s="83"/>
    </row>
    <row r="34" ht="15" customHeight="1" spans="1:4">
      <c r="A34" s="169" t="s">
        <v>49</v>
      </c>
      <c r="B34" s="170">
        <v>10602676.36</v>
      </c>
      <c r="C34" s="169" t="s">
        <v>50</v>
      </c>
      <c r="D34" s="170">
        <v>10602676.36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B17" sqref="B17"/>
    </sheetView>
  </sheetViews>
  <sheetFormatPr defaultColWidth="8" defaultRowHeight="14.25" customHeight="1" outlineLevelCol="6"/>
  <cols>
    <col min="1" max="1" width="17.625" customWidth="1"/>
    <col min="2" max="2" width="38.5" customWidth="1"/>
    <col min="3" max="7" width="21.125" customWidth="1"/>
  </cols>
  <sheetData>
    <row r="1" customHeight="1" spans="4:7">
      <c r="D1" s="139"/>
      <c r="F1" s="75"/>
      <c r="G1" s="144" t="s">
        <v>163</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4" t="str">
        <f>"单位名称："&amp;"昆明仲裁委员会办公室"</f>
        <v>单位名称：昆明仲裁委员会办公室</v>
      </c>
      <c r="F3" s="124"/>
      <c r="G3" s="144" t="s">
        <v>1</v>
      </c>
    </row>
    <row r="4" ht="20.25" customHeight="1" spans="1:7">
      <c r="A4" s="160" t="s">
        <v>164</v>
      </c>
      <c r="B4" s="161"/>
      <c r="C4" s="128" t="s">
        <v>54</v>
      </c>
      <c r="D4" s="148" t="s">
        <v>75</v>
      </c>
      <c r="E4" s="11"/>
      <c r="F4" s="12"/>
      <c r="G4" s="141" t="s">
        <v>76</v>
      </c>
    </row>
    <row r="5" ht="20.25" customHeight="1" spans="1:7">
      <c r="A5" s="162" t="s">
        <v>72</v>
      </c>
      <c r="B5" s="162" t="s">
        <v>73</v>
      </c>
      <c r="C5" s="18"/>
      <c r="D5" s="133" t="s">
        <v>56</v>
      </c>
      <c r="E5" s="133" t="s">
        <v>165</v>
      </c>
      <c r="F5" s="133" t="s">
        <v>166</v>
      </c>
      <c r="G5" s="143"/>
    </row>
    <row r="6" ht="15" customHeight="1" spans="1:7">
      <c r="A6" s="60" t="s">
        <v>82</v>
      </c>
      <c r="B6" s="60" t="s">
        <v>83</v>
      </c>
      <c r="C6" s="60" t="s">
        <v>84</v>
      </c>
      <c r="D6" s="60" t="s">
        <v>85</v>
      </c>
      <c r="E6" s="60" t="s">
        <v>86</v>
      </c>
      <c r="F6" s="60" t="s">
        <v>87</v>
      </c>
      <c r="G6" s="60" t="s">
        <v>88</v>
      </c>
    </row>
    <row r="7" ht="18" customHeight="1" spans="1:7">
      <c r="A7" s="29" t="s">
        <v>97</v>
      </c>
      <c r="B7" s="29" t="s">
        <v>98</v>
      </c>
      <c r="C7" s="83">
        <v>8805308.36</v>
      </c>
      <c r="D7" s="83">
        <v>5245308.36</v>
      </c>
      <c r="E7" s="83">
        <v>4036331</v>
      </c>
      <c r="F7" s="83">
        <v>1208977.36</v>
      </c>
      <c r="G7" s="83">
        <v>3560000</v>
      </c>
    </row>
    <row r="8" ht="18" customHeight="1" spans="1:7">
      <c r="A8" s="137" t="s">
        <v>99</v>
      </c>
      <c r="B8" s="137" t="s">
        <v>100</v>
      </c>
      <c r="C8" s="83">
        <v>8805308.36</v>
      </c>
      <c r="D8" s="83">
        <v>5245308.36</v>
      </c>
      <c r="E8" s="83">
        <v>4036331</v>
      </c>
      <c r="F8" s="83">
        <v>1208977.36</v>
      </c>
      <c r="G8" s="83">
        <v>3560000</v>
      </c>
    </row>
    <row r="9" ht="18" customHeight="1" spans="1:7">
      <c r="A9" s="138" t="s">
        <v>101</v>
      </c>
      <c r="B9" s="138" t="s">
        <v>102</v>
      </c>
      <c r="C9" s="83">
        <v>8805308.36</v>
      </c>
      <c r="D9" s="83">
        <v>5245308.36</v>
      </c>
      <c r="E9" s="83">
        <v>4036331</v>
      </c>
      <c r="F9" s="83">
        <v>1208977.36</v>
      </c>
      <c r="G9" s="83">
        <v>3560000</v>
      </c>
    </row>
    <row r="10" ht="18" customHeight="1" spans="1:7">
      <c r="A10" s="29" t="s">
        <v>103</v>
      </c>
      <c r="B10" s="29" t="s">
        <v>104</v>
      </c>
      <c r="C10" s="83">
        <v>871200</v>
      </c>
      <c r="D10" s="83">
        <v>871200</v>
      </c>
      <c r="E10" s="83">
        <v>871200</v>
      </c>
      <c r="F10" s="83"/>
      <c r="G10" s="83"/>
    </row>
    <row r="11" ht="18" customHeight="1" spans="1:7">
      <c r="A11" s="137" t="s">
        <v>105</v>
      </c>
      <c r="B11" s="137" t="s">
        <v>106</v>
      </c>
      <c r="C11" s="83">
        <v>871200</v>
      </c>
      <c r="D11" s="83">
        <v>871200</v>
      </c>
      <c r="E11" s="83">
        <v>871200</v>
      </c>
      <c r="F11" s="83"/>
      <c r="G11" s="83"/>
    </row>
    <row r="12" ht="18" customHeight="1" spans="1:7">
      <c r="A12" s="138" t="s">
        <v>107</v>
      </c>
      <c r="B12" s="138" t="s">
        <v>108</v>
      </c>
      <c r="C12" s="83">
        <v>122400</v>
      </c>
      <c r="D12" s="83">
        <v>122400</v>
      </c>
      <c r="E12" s="83">
        <v>122400</v>
      </c>
      <c r="F12" s="83"/>
      <c r="G12" s="83"/>
    </row>
    <row r="13" ht="18" customHeight="1" spans="1:7">
      <c r="A13" s="138" t="s">
        <v>109</v>
      </c>
      <c r="B13" s="138" t="s">
        <v>110</v>
      </c>
      <c r="C13" s="83">
        <v>499200</v>
      </c>
      <c r="D13" s="83">
        <v>499200</v>
      </c>
      <c r="E13" s="83">
        <v>499200</v>
      </c>
      <c r="F13" s="83"/>
      <c r="G13" s="83"/>
    </row>
    <row r="14" ht="18" customHeight="1" spans="1:7">
      <c r="A14" s="138" t="s">
        <v>111</v>
      </c>
      <c r="B14" s="138" t="s">
        <v>112</v>
      </c>
      <c r="C14" s="83">
        <v>249600</v>
      </c>
      <c r="D14" s="83">
        <v>249600</v>
      </c>
      <c r="E14" s="83">
        <v>249600</v>
      </c>
      <c r="F14" s="83"/>
      <c r="G14" s="83"/>
    </row>
    <row r="15" ht="18" customHeight="1" spans="1:7">
      <c r="A15" s="29" t="s">
        <v>113</v>
      </c>
      <c r="B15" s="29" t="s">
        <v>114</v>
      </c>
      <c r="C15" s="83">
        <v>426168</v>
      </c>
      <c r="D15" s="83">
        <v>426168</v>
      </c>
      <c r="E15" s="83">
        <v>426168</v>
      </c>
      <c r="F15" s="83"/>
      <c r="G15" s="83"/>
    </row>
    <row r="16" ht="18" customHeight="1" spans="1:7">
      <c r="A16" s="137" t="s">
        <v>115</v>
      </c>
      <c r="B16" s="137" t="s">
        <v>116</v>
      </c>
      <c r="C16" s="83">
        <v>426168</v>
      </c>
      <c r="D16" s="83">
        <v>426168</v>
      </c>
      <c r="E16" s="83">
        <v>426168</v>
      </c>
      <c r="F16" s="83"/>
      <c r="G16" s="83"/>
    </row>
    <row r="17" ht="18" customHeight="1" spans="1:7">
      <c r="A17" s="138" t="s">
        <v>117</v>
      </c>
      <c r="B17" s="138" t="s">
        <v>118</v>
      </c>
      <c r="C17" s="83">
        <v>246480</v>
      </c>
      <c r="D17" s="83">
        <v>246480</v>
      </c>
      <c r="E17" s="83">
        <v>246480</v>
      </c>
      <c r="F17" s="83"/>
      <c r="G17" s="83"/>
    </row>
    <row r="18" ht="18" customHeight="1" spans="1:7">
      <c r="A18" s="138" t="s">
        <v>119</v>
      </c>
      <c r="B18" s="138" t="s">
        <v>120</v>
      </c>
      <c r="C18" s="83">
        <v>156000</v>
      </c>
      <c r="D18" s="83">
        <v>156000</v>
      </c>
      <c r="E18" s="83">
        <v>156000</v>
      </c>
      <c r="F18" s="83"/>
      <c r="G18" s="83"/>
    </row>
    <row r="19" ht="18" customHeight="1" spans="1:7">
      <c r="A19" s="138" t="s">
        <v>121</v>
      </c>
      <c r="B19" s="138" t="s">
        <v>122</v>
      </c>
      <c r="C19" s="83">
        <v>23688</v>
      </c>
      <c r="D19" s="83">
        <v>23688</v>
      </c>
      <c r="E19" s="83">
        <v>23688</v>
      </c>
      <c r="F19" s="83"/>
      <c r="G19" s="83"/>
    </row>
    <row r="20" ht="18" customHeight="1" spans="1:7">
      <c r="A20" s="29" t="s">
        <v>123</v>
      </c>
      <c r="B20" s="29" t="s">
        <v>124</v>
      </c>
      <c r="C20" s="83">
        <v>500000</v>
      </c>
      <c r="D20" s="83">
        <v>500000</v>
      </c>
      <c r="E20" s="83">
        <v>500000</v>
      </c>
      <c r="F20" s="83"/>
      <c r="G20" s="83"/>
    </row>
    <row r="21" ht="18" customHeight="1" spans="1:7">
      <c r="A21" s="137" t="s">
        <v>125</v>
      </c>
      <c r="B21" s="137" t="s">
        <v>126</v>
      </c>
      <c r="C21" s="83">
        <v>500000</v>
      </c>
      <c r="D21" s="83">
        <v>500000</v>
      </c>
      <c r="E21" s="83">
        <v>500000</v>
      </c>
      <c r="F21" s="83"/>
      <c r="G21" s="83"/>
    </row>
    <row r="22" ht="18" customHeight="1" spans="1:7">
      <c r="A22" s="138" t="s">
        <v>127</v>
      </c>
      <c r="B22" s="138" t="s">
        <v>128</v>
      </c>
      <c r="C22" s="83">
        <v>500000</v>
      </c>
      <c r="D22" s="83">
        <v>500000</v>
      </c>
      <c r="E22" s="83">
        <v>500000</v>
      </c>
      <c r="F22" s="83"/>
      <c r="G22" s="83"/>
    </row>
    <row r="23" ht="18" customHeight="1" spans="1:7">
      <c r="A23" s="82" t="s">
        <v>167</v>
      </c>
      <c r="B23" s="163" t="s">
        <v>167</v>
      </c>
      <c r="C23" s="83">
        <v>10602676.36</v>
      </c>
      <c r="D23" s="83">
        <v>7042676.36</v>
      </c>
      <c r="E23" s="83">
        <v>5833699</v>
      </c>
      <c r="F23" s="83">
        <v>1208977.36</v>
      </c>
      <c r="G23" s="83">
        <v>3560000</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4" sqref="C24"/>
    </sheetView>
  </sheetViews>
  <sheetFormatPr defaultColWidth="9.125" defaultRowHeight="14.25" customHeight="1" outlineLevelRow="6" outlineLevelCol="5"/>
  <cols>
    <col min="1" max="6" width="24.625" customWidth="1"/>
  </cols>
  <sheetData>
    <row r="1" customHeight="1" spans="1:6">
      <c r="A1" s="43"/>
      <c r="B1" s="43"/>
      <c r="C1" s="43"/>
      <c r="D1" s="43"/>
      <c r="E1" s="42"/>
      <c r="F1" s="156" t="s">
        <v>168</v>
      </c>
    </row>
    <row r="2" ht="41.25" customHeight="1" spans="1:6">
      <c r="A2" s="157" t="str">
        <f>"2026"&amp;"年一般公共预算“三公”经费支出预算表"</f>
        <v>2026年一般公共预算“三公”经费支出预算表</v>
      </c>
      <c r="B2" s="43"/>
      <c r="C2" s="43"/>
      <c r="D2" s="43"/>
      <c r="E2" s="42"/>
      <c r="F2" s="43"/>
    </row>
    <row r="3" customHeight="1" spans="1:6">
      <c r="A3" s="111" t="str">
        <f>"单位名称："&amp;"昆明仲裁委员会办公室"</f>
        <v>单位名称：昆明仲裁委员会办公室</v>
      </c>
      <c r="B3" s="158"/>
      <c r="D3" s="43"/>
      <c r="E3" s="42"/>
      <c r="F3" s="47" t="s">
        <v>1</v>
      </c>
    </row>
    <row r="4" ht="27" customHeight="1" spans="1:6">
      <c r="A4" s="48" t="s">
        <v>169</v>
      </c>
      <c r="B4" s="48" t="s">
        <v>170</v>
      </c>
      <c r="C4" s="49" t="s">
        <v>171</v>
      </c>
      <c r="D4" s="48"/>
      <c r="E4" s="50"/>
      <c r="F4" s="48" t="s">
        <v>172</v>
      </c>
    </row>
    <row r="5" ht="28.5" customHeight="1" spans="1:6">
      <c r="A5" s="159"/>
      <c r="B5" s="52"/>
      <c r="C5" s="50" t="s">
        <v>56</v>
      </c>
      <c r="D5" s="50" t="s">
        <v>173</v>
      </c>
      <c r="E5" s="50" t="s">
        <v>174</v>
      </c>
      <c r="F5" s="51"/>
    </row>
    <row r="6" ht="17.25" customHeight="1" spans="1:6">
      <c r="A6" s="56" t="s">
        <v>82</v>
      </c>
      <c r="B6" s="56" t="s">
        <v>83</v>
      </c>
      <c r="C6" s="56" t="s">
        <v>84</v>
      </c>
      <c r="D6" s="56" t="s">
        <v>85</v>
      </c>
      <c r="E6" s="56" t="s">
        <v>86</v>
      </c>
      <c r="F6" s="56" t="s">
        <v>87</v>
      </c>
    </row>
    <row r="7" ht="17.25" customHeight="1" spans="1:6">
      <c r="A7" s="83">
        <v>41240</v>
      </c>
      <c r="B7" s="83"/>
      <c r="C7" s="83">
        <v>21240</v>
      </c>
      <c r="D7" s="83"/>
      <c r="E7" s="83">
        <v>21240</v>
      </c>
      <c r="F7" s="83">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topLeftCell="A4" workbookViewId="0">
      <selection activeCell="D32" sqref="D32"/>
    </sheetView>
  </sheetViews>
  <sheetFormatPr defaultColWidth="8" defaultRowHeight="14.25" customHeight="1"/>
  <cols>
    <col min="1" max="1" width="25.25" customWidth="1"/>
    <col min="2" max="2" width="20.125" customWidth="1"/>
    <col min="3" max="3" width="20.625" customWidth="1"/>
    <col min="4" max="4" width="10.375" customWidth="1"/>
    <col min="5" max="5" width="32.5" customWidth="1"/>
    <col min="6" max="6" width="9" customWidth="1"/>
    <col min="7" max="7" width="26.375" customWidth="1"/>
    <col min="8" max="23" width="16.375" customWidth="1"/>
  </cols>
  <sheetData>
    <row r="1" ht="13.5" customHeight="1" spans="2:23">
      <c r="B1" s="145"/>
      <c r="D1" s="146"/>
      <c r="E1" s="146"/>
      <c r="F1" s="146"/>
      <c r="G1" s="146"/>
      <c r="H1" s="88"/>
      <c r="I1" s="88"/>
      <c r="J1" s="88"/>
      <c r="K1" s="88"/>
      <c r="L1" s="88"/>
      <c r="M1" s="88"/>
      <c r="Q1" s="88"/>
      <c r="U1" s="145"/>
      <c r="W1" s="2" t="s">
        <v>175</v>
      </c>
    </row>
    <row r="2" ht="45.75" customHeight="1" spans="1:23">
      <c r="A2" s="69" t="str">
        <f>"2026"&amp;"年部门基本支出预算表"</f>
        <v>2026年部门基本支出预算表</v>
      </c>
      <c r="B2" s="69"/>
      <c r="C2" s="69"/>
      <c r="D2" s="69"/>
      <c r="E2" s="69"/>
      <c r="F2" s="69"/>
      <c r="G2" s="69"/>
      <c r="H2" s="69"/>
      <c r="I2" s="69"/>
      <c r="J2" s="69"/>
      <c r="K2" s="69"/>
      <c r="L2" s="69"/>
      <c r="M2" s="69"/>
      <c r="N2" s="3"/>
      <c r="O2" s="3"/>
      <c r="P2" s="3"/>
      <c r="Q2" s="69"/>
      <c r="R2" s="69"/>
      <c r="S2" s="69"/>
      <c r="T2" s="69"/>
      <c r="U2" s="69"/>
      <c r="V2" s="69"/>
      <c r="W2" s="69"/>
    </row>
    <row r="3" ht="18.75" customHeight="1" spans="1:23">
      <c r="A3" s="4" t="str">
        <f>"单位名称："&amp;"昆明仲裁委员会办公室"</f>
        <v>单位名称：昆明仲裁委员会办公室</v>
      </c>
      <c r="B3" s="147"/>
      <c r="C3" s="147"/>
      <c r="D3" s="147"/>
      <c r="E3" s="147"/>
      <c r="F3" s="147"/>
      <c r="G3" s="147"/>
      <c r="H3" s="92"/>
      <c r="I3" s="92"/>
      <c r="J3" s="92"/>
      <c r="K3" s="92"/>
      <c r="L3" s="92"/>
      <c r="M3" s="92"/>
      <c r="N3" s="6"/>
      <c r="O3" s="6"/>
      <c r="P3" s="6"/>
      <c r="Q3" s="92"/>
      <c r="U3" s="145"/>
      <c r="W3" s="2" t="s">
        <v>1</v>
      </c>
    </row>
    <row r="4" ht="18" customHeight="1" spans="1:23">
      <c r="A4" s="8" t="s">
        <v>176</v>
      </c>
      <c r="B4" s="8" t="s">
        <v>177</v>
      </c>
      <c r="C4" s="8" t="s">
        <v>178</v>
      </c>
      <c r="D4" s="8" t="s">
        <v>179</v>
      </c>
      <c r="E4" s="8" t="s">
        <v>180</v>
      </c>
      <c r="F4" s="8" t="s">
        <v>181</v>
      </c>
      <c r="G4" s="8" t="s">
        <v>182</v>
      </c>
      <c r="H4" s="148" t="s">
        <v>183</v>
      </c>
      <c r="I4" s="85" t="s">
        <v>183</v>
      </c>
      <c r="J4" s="85"/>
      <c r="K4" s="85"/>
      <c r="L4" s="85"/>
      <c r="M4" s="85"/>
      <c r="N4" s="11"/>
      <c r="O4" s="11"/>
      <c r="P4" s="11"/>
      <c r="Q4" s="95" t="s">
        <v>60</v>
      </c>
      <c r="R4" s="85" t="s">
        <v>61</v>
      </c>
      <c r="S4" s="85"/>
      <c r="T4" s="85"/>
      <c r="U4" s="85"/>
      <c r="V4" s="85"/>
      <c r="W4" s="86"/>
    </row>
    <row r="5" ht="18" customHeight="1" spans="1:23">
      <c r="A5" s="13"/>
      <c r="B5" s="130"/>
      <c r="C5" s="13"/>
      <c r="D5" s="13"/>
      <c r="E5" s="13"/>
      <c r="F5" s="13"/>
      <c r="G5" s="13"/>
      <c r="H5" s="128" t="s">
        <v>184</v>
      </c>
      <c r="I5" s="148" t="s">
        <v>57</v>
      </c>
      <c r="J5" s="85"/>
      <c r="K5" s="85"/>
      <c r="L5" s="85"/>
      <c r="M5" s="86"/>
      <c r="N5" s="10" t="s">
        <v>185</v>
      </c>
      <c r="O5" s="11"/>
      <c r="P5" s="12"/>
      <c r="Q5" s="8" t="s">
        <v>60</v>
      </c>
      <c r="R5" s="148" t="s">
        <v>61</v>
      </c>
      <c r="S5" s="95" t="s">
        <v>63</v>
      </c>
      <c r="T5" s="85" t="s">
        <v>61</v>
      </c>
      <c r="U5" s="95" t="s">
        <v>65</v>
      </c>
      <c r="V5" s="95" t="s">
        <v>66</v>
      </c>
      <c r="W5" s="155" t="s">
        <v>67</v>
      </c>
    </row>
    <row r="6" ht="19.5" customHeight="1" spans="1:23">
      <c r="A6" s="28"/>
      <c r="B6" s="28"/>
      <c r="C6" s="28"/>
      <c r="D6" s="28"/>
      <c r="E6" s="28"/>
      <c r="F6" s="28"/>
      <c r="G6" s="28"/>
      <c r="H6" s="28"/>
      <c r="I6" s="153" t="s">
        <v>186</v>
      </c>
      <c r="J6" s="8" t="s">
        <v>187</v>
      </c>
      <c r="K6" s="8" t="s">
        <v>188</v>
      </c>
      <c r="L6" s="8" t="s">
        <v>189</v>
      </c>
      <c r="M6" s="8" t="s">
        <v>190</v>
      </c>
      <c r="N6" s="8" t="s">
        <v>57</v>
      </c>
      <c r="O6" s="8" t="s">
        <v>58</v>
      </c>
      <c r="P6" s="8" t="s">
        <v>59</v>
      </c>
      <c r="Q6" s="28"/>
      <c r="R6" s="8" t="s">
        <v>56</v>
      </c>
      <c r="S6" s="8" t="s">
        <v>63</v>
      </c>
      <c r="T6" s="8" t="s">
        <v>191</v>
      </c>
      <c r="U6" s="8" t="s">
        <v>65</v>
      </c>
      <c r="V6" s="8" t="s">
        <v>66</v>
      </c>
      <c r="W6" s="8" t="s">
        <v>67</v>
      </c>
    </row>
    <row r="7" ht="37.5" customHeight="1" spans="1:23">
      <c r="A7" s="149"/>
      <c r="B7" s="149"/>
      <c r="C7" s="149"/>
      <c r="D7" s="149"/>
      <c r="E7" s="149"/>
      <c r="F7" s="149"/>
      <c r="G7" s="149"/>
      <c r="H7" s="149"/>
      <c r="I7" s="154" t="s">
        <v>56</v>
      </c>
      <c r="J7" s="16" t="s">
        <v>192</v>
      </c>
      <c r="K7" s="16" t="s">
        <v>188</v>
      </c>
      <c r="L7" s="16" t="s">
        <v>189</v>
      </c>
      <c r="M7" s="16" t="s">
        <v>190</v>
      </c>
      <c r="N7" s="16" t="s">
        <v>188</v>
      </c>
      <c r="O7" s="16" t="s">
        <v>189</v>
      </c>
      <c r="P7" s="16" t="s">
        <v>190</v>
      </c>
      <c r="Q7" s="16" t="s">
        <v>60</v>
      </c>
      <c r="R7" s="16" t="s">
        <v>56</v>
      </c>
      <c r="S7" s="16" t="s">
        <v>63</v>
      </c>
      <c r="T7" s="16" t="s">
        <v>191</v>
      </c>
      <c r="U7" s="16" t="s">
        <v>65</v>
      </c>
      <c r="V7" s="16" t="s">
        <v>66</v>
      </c>
      <c r="W7" s="16" t="s">
        <v>67</v>
      </c>
    </row>
    <row r="8" customHeight="1" spans="1:23">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row>
    <row r="9" ht="20.25" customHeight="1" spans="1:23">
      <c r="A9" s="64" t="s">
        <v>69</v>
      </c>
      <c r="B9" s="64"/>
      <c r="C9" s="64"/>
      <c r="D9" s="64"/>
      <c r="E9" s="64"/>
      <c r="F9" s="64"/>
      <c r="G9" s="64"/>
      <c r="H9" s="83">
        <v>7042676.36</v>
      </c>
      <c r="I9" s="83">
        <v>7042676.36</v>
      </c>
      <c r="J9" s="83"/>
      <c r="K9" s="83"/>
      <c r="L9" s="83">
        <v>7042676.36</v>
      </c>
      <c r="M9" s="83"/>
      <c r="N9" s="83"/>
      <c r="O9" s="83"/>
      <c r="P9" s="83"/>
      <c r="Q9" s="83"/>
      <c r="R9" s="83"/>
      <c r="S9" s="83"/>
      <c r="T9" s="83"/>
      <c r="U9" s="83"/>
      <c r="V9" s="83"/>
      <c r="W9" s="83"/>
    </row>
    <row r="10" ht="20.25" customHeight="1" spans="1:23">
      <c r="A10" s="150" t="s">
        <v>69</v>
      </c>
      <c r="B10" s="64" t="s">
        <v>193</v>
      </c>
      <c r="C10" s="64" t="s">
        <v>194</v>
      </c>
      <c r="D10" s="64" t="s">
        <v>101</v>
      </c>
      <c r="E10" s="29" t="s">
        <v>102</v>
      </c>
      <c r="F10" s="64" t="s">
        <v>195</v>
      </c>
      <c r="G10" s="64" t="s">
        <v>196</v>
      </c>
      <c r="H10" s="83">
        <v>1295268</v>
      </c>
      <c r="I10" s="83">
        <v>1295268</v>
      </c>
      <c r="J10" s="83"/>
      <c r="K10" s="83"/>
      <c r="L10" s="83">
        <v>1295268</v>
      </c>
      <c r="M10" s="83"/>
      <c r="N10" s="83"/>
      <c r="O10" s="83"/>
      <c r="P10" s="83"/>
      <c r="Q10" s="83"/>
      <c r="R10" s="83"/>
      <c r="S10" s="83"/>
      <c r="T10" s="83"/>
      <c r="U10" s="83"/>
      <c r="V10" s="83"/>
      <c r="W10" s="83"/>
    </row>
    <row r="11" ht="20.25" customHeight="1" spans="1:23">
      <c r="A11" s="150" t="s">
        <v>69</v>
      </c>
      <c r="B11" s="64" t="s">
        <v>193</v>
      </c>
      <c r="C11" s="64" t="s">
        <v>194</v>
      </c>
      <c r="D11" s="64" t="s">
        <v>101</v>
      </c>
      <c r="E11" s="29" t="s">
        <v>102</v>
      </c>
      <c r="F11" s="64" t="s">
        <v>197</v>
      </c>
      <c r="G11" s="64" t="s">
        <v>198</v>
      </c>
      <c r="H11" s="83">
        <v>3300</v>
      </c>
      <c r="I11" s="83">
        <v>3300</v>
      </c>
      <c r="J11" s="23"/>
      <c r="K11" s="23"/>
      <c r="L11" s="83">
        <v>3300</v>
      </c>
      <c r="M11" s="23"/>
      <c r="N11" s="83"/>
      <c r="O11" s="83"/>
      <c r="P11" s="83"/>
      <c r="Q11" s="83"/>
      <c r="R11" s="83"/>
      <c r="S11" s="83"/>
      <c r="T11" s="83"/>
      <c r="U11" s="83"/>
      <c r="V11" s="83"/>
      <c r="W11" s="83"/>
    </row>
    <row r="12" ht="20.25" customHeight="1" spans="1:23">
      <c r="A12" s="150" t="s">
        <v>69</v>
      </c>
      <c r="B12" s="64" t="s">
        <v>193</v>
      </c>
      <c r="C12" s="64" t="s">
        <v>194</v>
      </c>
      <c r="D12" s="64" t="s">
        <v>101</v>
      </c>
      <c r="E12" s="29" t="s">
        <v>102</v>
      </c>
      <c r="F12" s="64" t="s">
        <v>199</v>
      </c>
      <c r="G12" s="64" t="s">
        <v>200</v>
      </c>
      <c r="H12" s="83">
        <v>107939</v>
      </c>
      <c r="I12" s="83">
        <v>107939</v>
      </c>
      <c r="J12" s="23"/>
      <c r="K12" s="23"/>
      <c r="L12" s="83">
        <v>107939</v>
      </c>
      <c r="M12" s="23"/>
      <c r="N12" s="83"/>
      <c r="O12" s="83"/>
      <c r="P12" s="83"/>
      <c r="Q12" s="83"/>
      <c r="R12" s="83"/>
      <c r="S12" s="83"/>
      <c r="T12" s="83"/>
      <c r="U12" s="83"/>
      <c r="V12" s="83"/>
      <c r="W12" s="83"/>
    </row>
    <row r="13" ht="20.25" customHeight="1" spans="1:23">
      <c r="A13" s="150" t="s">
        <v>69</v>
      </c>
      <c r="B13" s="64" t="s">
        <v>193</v>
      </c>
      <c r="C13" s="64" t="s">
        <v>194</v>
      </c>
      <c r="D13" s="64" t="s">
        <v>101</v>
      </c>
      <c r="E13" s="29" t="s">
        <v>102</v>
      </c>
      <c r="F13" s="64" t="s">
        <v>201</v>
      </c>
      <c r="G13" s="64" t="s">
        <v>202</v>
      </c>
      <c r="H13" s="83">
        <v>935652</v>
      </c>
      <c r="I13" s="83">
        <v>935652</v>
      </c>
      <c r="J13" s="23"/>
      <c r="K13" s="23"/>
      <c r="L13" s="83">
        <v>935652</v>
      </c>
      <c r="M13" s="23"/>
      <c r="N13" s="83"/>
      <c r="O13" s="83"/>
      <c r="P13" s="83"/>
      <c r="Q13" s="83"/>
      <c r="R13" s="83"/>
      <c r="S13" s="83"/>
      <c r="T13" s="83"/>
      <c r="U13" s="83"/>
      <c r="V13" s="83"/>
      <c r="W13" s="83"/>
    </row>
    <row r="14" ht="20.25" customHeight="1" spans="1:23">
      <c r="A14" s="150" t="s">
        <v>69</v>
      </c>
      <c r="B14" s="64" t="s">
        <v>193</v>
      </c>
      <c r="C14" s="64" t="s">
        <v>194</v>
      </c>
      <c r="D14" s="64" t="s">
        <v>101</v>
      </c>
      <c r="E14" s="29" t="s">
        <v>102</v>
      </c>
      <c r="F14" s="64" t="s">
        <v>201</v>
      </c>
      <c r="G14" s="64" t="s">
        <v>202</v>
      </c>
      <c r="H14" s="83">
        <v>1672332</v>
      </c>
      <c r="I14" s="83">
        <v>1672332</v>
      </c>
      <c r="J14" s="23"/>
      <c r="K14" s="23"/>
      <c r="L14" s="83">
        <v>1672332</v>
      </c>
      <c r="M14" s="23"/>
      <c r="N14" s="83"/>
      <c r="O14" s="83"/>
      <c r="P14" s="83"/>
      <c r="Q14" s="83"/>
      <c r="R14" s="83"/>
      <c r="S14" s="83"/>
      <c r="T14" s="83"/>
      <c r="U14" s="83"/>
      <c r="V14" s="83"/>
      <c r="W14" s="83"/>
    </row>
    <row r="15" ht="20.25" customHeight="1" spans="1:23">
      <c r="A15" s="150" t="s">
        <v>69</v>
      </c>
      <c r="B15" s="64" t="s">
        <v>203</v>
      </c>
      <c r="C15" s="64" t="s">
        <v>204</v>
      </c>
      <c r="D15" s="64" t="s">
        <v>109</v>
      </c>
      <c r="E15" s="29" t="s">
        <v>110</v>
      </c>
      <c r="F15" s="64" t="s">
        <v>205</v>
      </c>
      <c r="G15" s="64" t="s">
        <v>206</v>
      </c>
      <c r="H15" s="83">
        <v>499200</v>
      </c>
      <c r="I15" s="83">
        <v>499200</v>
      </c>
      <c r="J15" s="23"/>
      <c r="K15" s="23"/>
      <c r="L15" s="83">
        <v>499200</v>
      </c>
      <c r="M15" s="23"/>
      <c r="N15" s="83"/>
      <c r="O15" s="83"/>
      <c r="P15" s="83"/>
      <c r="Q15" s="83"/>
      <c r="R15" s="83"/>
      <c r="S15" s="83"/>
      <c r="T15" s="83"/>
      <c r="U15" s="83"/>
      <c r="V15" s="83"/>
      <c r="W15" s="83"/>
    </row>
    <row r="16" ht="20.25" customHeight="1" spans="1:23">
      <c r="A16" s="150" t="s">
        <v>69</v>
      </c>
      <c r="B16" s="64" t="s">
        <v>203</v>
      </c>
      <c r="C16" s="64" t="s">
        <v>204</v>
      </c>
      <c r="D16" s="64" t="s">
        <v>111</v>
      </c>
      <c r="E16" s="29" t="s">
        <v>112</v>
      </c>
      <c r="F16" s="64" t="s">
        <v>207</v>
      </c>
      <c r="G16" s="64" t="s">
        <v>208</v>
      </c>
      <c r="H16" s="83">
        <v>249600</v>
      </c>
      <c r="I16" s="83">
        <v>249600</v>
      </c>
      <c r="J16" s="23"/>
      <c r="K16" s="23"/>
      <c r="L16" s="83">
        <v>249600</v>
      </c>
      <c r="M16" s="23"/>
      <c r="N16" s="83"/>
      <c r="O16" s="83"/>
      <c r="P16" s="83"/>
      <c r="Q16" s="83"/>
      <c r="R16" s="83"/>
      <c r="S16" s="83"/>
      <c r="T16" s="83"/>
      <c r="U16" s="83"/>
      <c r="V16" s="83"/>
      <c r="W16" s="83"/>
    </row>
    <row r="17" ht="20.25" customHeight="1" spans="1:23">
      <c r="A17" s="150" t="s">
        <v>69</v>
      </c>
      <c r="B17" s="64" t="s">
        <v>203</v>
      </c>
      <c r="C17" s="64" t="s">
        <v>204</v>
      </c>
      <c r="D17" s="64" t="s">
        <v>117</v>
      </c>
      <c r="E17" s="29" t="s">
        <v>118</v>
      </c>
      <c r="F17" s="64" t="s">
        <v>209</v>
      </c>
      <c r="G17" s="64" t="s">
        <v>210</v>
      </c>
      <c r="H17" s="83">
        <v>246480</v>
      </c>
      <c r="I17" s="83">
        <v>246480</v>
      </c>
      <c r="J17" s="23"/>
      <c r="K17" s="23"/>
      <c r="L17" s="83">
        <v>246480</v>
      </c>
      <c r="M17" s="23"/>
      <c r="N17" s="83"/>
      <c r="O17" s="83"/>
      <c r="P17" s="83"/>
      <c r="Q17" s="83"/>
      <c r="R17" s="83"/>
      <c r="S17" s="83"/>
      <c r="T17" s="83"/>
      <c r="U17" s="83"/>
      <c r="V17" s="83"/>
      <c r="W17" s="83"/>
    </row>
    <row r="18" ht="20.25" customHeight="1" spans="1:23">
      <c r="A18" s="150" t="s">
        <v>69</v>
      </c>
      <c r="B18" s="64" t="s">
        <v>203</v>
      </c>
      <c r="C18" s="64" t="s">
        <v>204</v>
      </c>
      <c r="D18" s="64" t="s">
        <v>119</v>
      </c>
      <c r="E18" s="29" t="s">
        <v>120</v>
      </c>
      <c r="F18" s="64" t="s">
        <v>211</v>
      </c>
      <c r="G18" s="64" t="s">
        <v>212</v>
      </c>
      <c r="H18" s="83">
        <v>156000</v>
      </c>
      <c r="I18" s="83">
        <v>156000</v>
      </c>
      <c r="J18" s="23"/>
      <c r="K18" s="23"/>
      <c r="L18" s="83">
        <v>156000</v>
      </c>
      <c r="M18" s="23"/>
      <c r="N18" s="83"/>
      <c r="O18" s="83"/>
      <c r="P18" s="83"/>
      <c r="Q18" s="83"/>
      <c r="R18" s="83"/>
      <c r="S18" s="83"/>
      <c r="T18" s="83"/>
      <c r="U18" s="83"/>
      <c r="V18" s="83"/>
      <c r="W18" s="83"/>
    </row>
    <row r="19" ht="20.25" customHeight="1" spans="1:23">
      <c r="A19" s="150" t="s">
        <v>69</v>
      </c>
      <c r="B19" s="64" t="s">
        <v>203</v>
      </c>
      <c r="C19" s="64" t="s">
        <v>204</v>
      </c>
      <c r="D19" s="64" t="s">
        <v>101</v>
      </c>
      <c r="E19" s="29" t="s">
        <v>102</v>
      </c>
      <c r="F19" s="64" t="s">
        <v>213</v>
      </c>
      <c r="G19" s="64" t="s">
        <v>214</v>
      </c>
      <c r="H19" s="83">
        <v>21840</v>
      </c>
      <c r="I19" s="83">
        <v>21840</v>
      </c>
      <c r="J19" s="23"/>
      <c r="K19" s="23"/>
      <c r="L19" s="83">
        <v>21840</v>
      </c>
      <c r="M19" s="23"/>
      <c r="N19" s="83"/>
      <c r="O19" s="83"/>
      <c r="P19" s="83"/>
      <c r="Q19" s="83"/>
      <c r="R19" s="83"/>
      <c r="S19" s="83"/>
      <c r="T19" s="83"/>
      <c r="U19" s="83"/>
      <c r="V19" s="83"/>
      <c r="W19" s="83"/>
    </row>
    <row r="20" ht="20.25" customHeight="1" spans="1:23">
      <c r="A20" s="150" t="s">
        <v>69</v>
      </c>
      <c r="B20" s="64" t="s">
        <v>203</v>
      </c>
      <c r="C20" s="64" t="s">
        <v>204</v>
      </c>
      <c r="D20" s="64" t="s">
        <v>121</v>
      </c>
      <c r="E20" s="29" t="s">
        <v>122</v>
      </c>
      <c r="F20" s="64" t="s">
        <v>213</v>
      </c>
      <c r="G20" s="64" t="s">
        <v>214</v>
      </c>
      <c r="H20" s="83">
        <v>12408</v>
      </c>
      <c r="I20" s="83">
        <v>12408</v>
      </c>
      <c r="J20" s="23"/>
      <c r="K20" s="23"/>
      <c r="L20" s="83">
        <v>12408</v>
      </c>
      <c r="M20" s="23"/>
      <c r="N20" s="83"/>
      <c r="O20" s="83"/>
      <c r="P20" s="83"/>
      <c r="Q20" s="83"/>
      <c r="R20" s="83"/>
      <c r="S20" s="83"/>
      <c r="T20" s="83"/>
      <c r="U20" s="83"/>
      <c r="V20" s="83"/>
      <c r="W20" s="83"/>
    </row>
    <row r="21" ht="20.25" customHeight="1" spans="1:23">
      <c r="A21" s="150" t="s">
        <v>69</v>
      </c>
      <c r="B21" s="64" t="s">
        <v>203</v>
      </c>
      <c r="C21" s="64" t="s">
        <v>204</v>
      </c>
      <c r="D21" s="64" t="s">
        <v>121</v>
      </c>
      <c r="E21" s="29" t="s">
        <v>122</v>
      </c>
      <c r="F21" s="64" t="s">
        <v>213</v>
      </c>
      <c r="G21" s="64" t="s">
        <v>214</v>
      </c>
      <c r="H21" s="83">
        <v>11280</v>
      </c>
      <c r="I21" s="83">
        <v>11280</v>
      </c>
      <c r="J21" s="23"/>
      <c r="K21" s="23"/>
      <c r="L21" s="83">
        <v>11280</v>
      </c>
      <c r="M21" s="23"/>
      <c r="N21" s="83"/>
      <c r="O21" s="83"/>
      <c r="P21" s="83"/>
      <c r="Q21" s="83"/>
      <c r="R21" s="83"/>
      <c r="S21" s="83"/>
      <c r="T21" s="83"/>
      <c r="U21" s="83"/>
      <c r="V21" s="83"/>
      <c r="W21" s="83"/>
    </row>
    <row r="22" ht="20.25" customHeight="1" spans="1:23">
      <c r="A22" s="150" t="s">
        <v>69</v>
      </c>
      <c r="B22" s="64" t="s">
        <v>215</v>
      </c>
      <c r="C22" s="64" t="s">
        <v>128</v>
      </c>
      <c r="D22" s="64" t="s">
        <v>127</v>
      </c>
      <c r="E22" s="29" t="s">
        <v>128</v>
      </c>
      <c r="F22" s="64" t="s">
        <v>216</v>
      </c>
      <c r="G22" s="64" t="s">
        <v>128</v>
      </c>
      <c r="H22" s="83">
        <v>500000</v>
      </c>
      <c r="I22" s="83">
        <v>500000</v>
      </c>
      <c r="J22" s="23"/>
      <c r="K22" s="23"/>
      <c r="L22" s="83">
        <v>500000</v>
      </c>
      <c r="M22" s="23"/>
      <c r="N22" s="83"/>
      <c r="O22" s="83"/>
      <c r="P22" s="83"/>
      <c r="Q22" s="83"/>
      <c r="R22" s="83"/>
      <c r="S22" s="83"/>
      <c r="T22" s="83"/>
      <c r="U22" s="83"/>
      <c r="V22" s="83"/>
      <c r="W22" s="83"/>
    </row>
    <row r="23" ht="20.25" customHeight="1" spans="1:23">
      <c r="A23" s="150" t="s">
        <v>69</v>
      </c>
      <c r="B23" s="64" t="s">
        <v>217</v>
      </c>
      <c r="C23" s="64" t="s">
        <v>218</v>
      </c>
      <c r="D23" s="64" t="s">
        <v>101</v>
      </c>
      <c r="E23" s="29" t="s">
        <v>102</v>
      </c>
      <c r="F23" s="64" t="s">
        <v>219</v>
      </c>
      <c r="G23" s="64" t="s">
        <v>220</v>
      </c>
      <c r="H23" s="83">
        <v>3600</v>
      </c>
      <c r="I23" s="83">
        <v>3600</v>
      </c>
      <c r="J23" s="23"/>
      <c r="K23" s="23"/>
      <c r="L23" s="83">
        <v>3600</v>
      </c>
      <c r="M23" s="23"/>
      <c r="N23" s="83"/>
      <c r="O23" s="83"/>
      <c r="P23" s="83"/>
      <c r="Q23" s="83"/>
      <c r="R23" s="83"/>
      <c r="S23" s="83"/>
      <c r="T23" s="83"/>
      <c r="U23" s="83"/>
      <c r="V23" s="83"/>
      <c r="W23" s="83"/>
    </row>
    <row r="24" ht="20.25" customHeight="1" spans="1:23">
      <c r="A24" s="150" t="s">
        <v>69</v>
      </c>
      <c r="B24" s="64" t="s">
        <v>217</v>
      </c>
      <c r="C24" s="64" t="s">
        <v>218</v>
      </c>
      <c r="D24" s="64" t="s">
        <v>101</v>
      </c>
      <c r="E24" s="29" t="s">
        <v>102</v>
      </c>
      <c r="F24" s="64" t="s">
        <v>219</v>
      </c>
      <c r="G24" s="64" t="s">
        <v>220</v>
      </c>
      <c r="H24" s="83">
        <v>17640</v>
      </c>
      <c r="I24" s="83">
        <v>17640</v>
      </c>
      <c r="J24" s="23"/>
      <c r="K24" s="23"/>
      <c r="L24" s="83">
        <v>17640</v>
      </c>
      <c r="M24" s="23"/>
      <c r="N24" s="83"/>
      <c r="O24" s="83"/>
      <c r="P24" s="83"/>
      <c r="Q24" s="83"/>
      <c r="R24" s="83"/>
      <c r="S24" s="83"/>
      <c r="T24" s="83"/>
      <c r="U24" s="83"/>
      <c r="V24" s="83"/>
      <c r="W24" s="83"/>
    </row>
    <row r="25" ht="20.25" customHeight="1" spans="1:23">
      <c r="A25" s="150" t="s">
        <v>69</v>
      </c>
      <c r="B25" s="64" t="s">
        <v>221</v>
      </c>
      <c r="C25" s="64" t="s">
        <v>222</v>
      </c>
      <c r="D25" s="64" t="s">
        <v>101</v>
      </c>
      <c r="E25" s="29" t="s">
        <v>102</v>
      </c>
      <c r="F25" s="64" t="s">
        <v>223</v>
      </c>
      <c r="G25" s="64" t="s">
        <v>222</v>
      </c>
      <c r="H25" s="83">
        <v>25905.36</v>
      </c>
      <c r="I25" s="83">
        <v>25905.36</v>
      </c>
      <c r="J25" s="23"/>
      <c r="K25" s="23"/>
      <c r="L25" s="83">
        <v>25905.36</v>
      </c>
      <c r="M25" s="23"/>
      <c r="N25" s="83"/>
      <c r="O25" s="83"/>
      <c r="P25" s="83"/>
      <c r="Q25" s="83"/>
      <c r="R25" s="83"/>
      <c r="S25" s="83"/>
      <c r="T25" s="83"/>
      <c r="U25" s="83"/>
      <c r="V25" s="83"/>
      <c r="W25" s="83"/>
    </row>
    <row r="26" ht="20.25" customHeight="1" spans="1:23">
      <c r="A26" s="150" t="s">
        <v>69</v>
      </c>
      <c r="B26" s="64" t="s">
        <v>224</v>
      </c>
      <c r="C26" s="64" t="s">
        <v>225</v>
      </c>
      <c r="D26" s="64" t="s">
        <v>101</v>
      </c>
      <c r="E26" s="29" t="s">
        <v>102</v>
      </c>
      <c r="F26" s="64" t="s">
        <v>226</v>
      </c>
      <c r="G26" s="64" t="s">
        <v>227</v>
      </c>
      <c r="H26" s="83">
        <v>38376</v>
      </c>
      <c r="I26" s="83">
        <v>38376</v>
      </c>
      <c r="J26" s="23"/>
      <c r="K26" s="23"/>
      <c r="L26" s="83">
        <v>38376</v>
      </c>
      <c r="M26" s="23"/>
      <c r="N26" s="83"/>
      <c r="O26" s="83"/>
      <c r="P26" s="83"/>
      <c r="Q26" s="83"/>
      <c r="R26" s="83"/>
      <c r="S26" s="83"/>
      <c r="T26" s="83"/>
      <c r="U26" s="83"/>
      <c r="V26" s="83"/>
      <c r="W26" s="83"/>
    </row>
    <row r="27" ht="20.25" customHeight="1" spans="1:23">
      <c r="A27" s="150" t="s">
        <v>69</v>
      </c>
      <c r="B27" s="64" t="s">
        <v>224</v>
      </c>
      <c r="C27" s="64" t="s">
        <v>225</v>
      </c>
      <c r="D27" s="64" t="s">
        <v>101</v>
      </c>
      <c r="E27" s="29" t="s">
        <v>102</v>
      </c>
      <c r="F27" s="64" t="s">
        <v>226</v>
      </c>
      <c r="G27" s="64" t="s">
        <v>227</v>
      </c>
      <c r="H27" s="83">
        <v>10000</v>
      </c>
      <c r="I27" s="83">
        <v>10000</v>
      </c>
      <c r="J27" s="23"/>
      <c r="K27" s="23"/>
      <c r="L27" s="83">
        <v>10000</v>
      </c>
      <c r="M27" s="23"/>
      <c r="N27" s="83"/>
      <c r="O27" s="83"/>
      <c r="P27" s="83"/>
      <c r="Q27" s="83"/>
      <c r="R27" s="83"/>
      <c r="S27" s="83"/>
      <c r="T27" s="83"/>
      <c r="U27" s="83"/>
      <c r="V27" s="83"/>
      <c r="W27" s="83"/>
    </row>
    <row r="28" ht="20.25" customHeight="1" spans="1:23">
      <c r="A28" s="150" t="s">
        <v>69</v>
      </c>
      <c r="B28" s="64" t="s">
        <v>224</v>
      </c>
      <c r="C28" s="64" t="s">
        <v>225</v>
      </c>
      <c r="D28" s="64" t="s">
        <v>101</v>
      </c>
      <c r="E28" s="29" t="s">
        <v>102</v>
      </c>
      <c r="F28" s="64" t="s">
        <v>228</v>
      </c>
      <c r="G28" s="64" t="s">
        <v>229</v>
      </c>
      <c r="H28" s="83">
        <v>8808</v>
      </c>
      <c r="I28" s="83">
        <v>8808</v>
      </c>
      <c r="J28" s="23"/>
      <c r="K28" s="23"/>
      <c r="L28" s="83">
        <v>8808</v>
      </c>
      <c r="M28" s="23"/>
      <c r="N28" s="83"/>
      <c r="O28" s="83"/>
      <c r="P28" s="83"/>
      <c r="Q28" s="83"/>
      <c r="R28" s="83"/>
      <c r="S28" s="83"/>
      <c r="T28" s="83"/>
      <c r="U28" s="83"/>
      <c r="V28" s="83"/>
      <c r="W28" s="83"/>
    </row>
    <row r="29" ht="20.25" customHeight="1" spans="1:23">
      <c r="A29" s="150" t="s">
        <v>69</v>
      </c>
      <c r="B29" s="64" t="s">
        <v>224</v>
      </c>
      <c r="C29" s="64" t="s">
        <v>225</v>
      </c>
      <c r="D29" s="64" t="s">
        <v>101</v>
      </c>
      <c r="E29" s="29" t="s">
        <v>102</v>
      </c>
      <c r="F29" s="64" t="s">
        <v>230</v>
      </c>
      <c r="G29" s="64" t="s">
        <v>231</v>
      </c>
      <c r="H29" s="83">
        <v>13608</v>
      </c>
      <c r="I29" s="83">
        <v>13608</v>
      </c>
      <c r="J29" s="23"/>
      <c r="K29" s="23"/>
      <c r="L29" s="83">
        <v>13608</v>
      </c>
      <c r="M29" s="23"/>
      <c r="N29" s="83"/>
      <c r="O29" s="83"/>
      <c r="P29" s="83"/>
      <c r="Q29" s="83"/>
      <c r="R29" s="83"/>
      <c r="S29" s="83"/>
      <c r="T29" s="83"/>
      <c r="U29" s="83"/>
      <c r="V29" s="83"/>
      <c r="W29" s="83"/>
    </row>
    <row r="30" ht="20.25" customHeight="1" spans="1:23">
      <c r="A30" s="150" t="s">
        <v>69</v>
      </c>
      <c r="B30" s="64" t="s">
        <v>224</v>
      </c>
      <c r="C30" s="64" t="s">
        <v>225</v>
      </c>
      <c r="D30" s="64" t="s">
        <v>101</v>
      </c>
      <c r="E30" s="29" t="s">
        <v>102</v>
      </c>
      <c r="F30" s="64" t="s">
        <v>232</v>
      </c>
      <c r="G30" s="64" t="s">
        <v>233</v>
      </c>
      <c r="H30" s="83">
        <v>24240</v>
      </c>
      <c r="I30" s="83">
        <v>24240</v>
      </c>
      <c r="J30" s="23"/>
      <c r="K30" s="23"/>
      <c r="L30" s="83">
        <v>24240</v>
      </c>
      <c r="M30" s="23"/>
      <c r="N30" s="83"/>
      <c r="O30" s="83"/>
      <c r="P30" s="83"/>
      <c r="Q30" s="83"/>
      <c r="R30" s="83"/>
      <c r="S30" s="83"/>
      <c r="T30" s="83"/>
      <c r="U30" s="83"/>
      <c r="V30" s="83"/>
      <c r="W30" s="83"/>
    </row>
    <row r="31" ht="20.25" customHeight="1" spans="1:23">
      <c r="A31" s="150" t="s">
        <v>69</v>
      </c>
      <c r="B31" s="64" t="s">
        <v>224</v>
      </c>
      <c r="C31" s="64" t="s">
        <v>225</v>
      </c>
      <c r="D31" s="64" t="s">
        <v>101</v>
      </c>
      <c r="E31" s="29" t="s">
        <v>102</v>
      </c>
      <c r="F31" s="64" t="s">
        <v>234</v>
      </c>
      <c r="G31" s="64" t="s">
        <v>235</v>
      </c>
      <c r="H31" s="83">
        <v>28800</v>
      </c>
      <c r="I31" s="83">
        <v>28800</v>
      </c>
      <c r="J31" s="23"/>
      <c r="K31" s="23"/>
      <c r="L31" s="83">
        <v>28800</v>
      </c>
      <c r="M31" s="23"/>
      <c r="N31" s="83"/>
      <c r="O31" s="83"/>
      <c r="P31" s="83"/>
      <c r="Q31" s="83"/>
      <c r="R31" s="83"/>
      <c r="S31" s="83"/>
      <c r="T31" s="83"/>
      <c r="U31" s="83"/>
      <c r="V31" s="83"/>
      <c r="W31" s="83"/>
    </row>
    <row r="32" ht="20.25" customHeight="1" spans="1:23">
      <c r="A32" s="150" t="s">
        <v>69</v>
      </c>
      <c r="B32" s="64" t="s">
        <v>224</v>
      </c>
      <c r="C32" s="64" t="s">
        <v>225</v>
      </c>
      <c r="D32" s="64" t="s">
        <v>101</v>
      </c>
      <c r="E32" s="29" t="s">
        <v>102</v>
      </c>
      <c r="F32" s="64" t="s">
        <v>236</v>
      </c>
      <c r="G32" s="64" t="s">
        <v>237</v>
      </c>
      <c r="H32" s="83">
        <v>48000</v>
      </c>
      <c r="I32" s="83">
        <v>48000</v>
      </c>
      <c r="J32" s="23"/>
      <c r="K32" s="23"/>
      <c r="L32" s="83">
        <v>48000</v>
      </c>
      <c r="M32" s="23"/>
      <c r="N32" s="83"/>
      <c r="O32" s="83"/>
      <c r="P32" s="83"/>
      <c r="Q32" s="83"/>
      <c r="R32" s="83"/>
      <c r="S32" s="83"/>
      <c r="T32" s="83"/>
      <c r="U32" s="83"/>
      <c r="V32" s="83"/>
      <c r="W32" s="83"/>
    </row>
    <row r="33" ht="20.25" customHeight="1" spans="1:23">
      <c r="A33" s="150" t="s">
        <v>69</v>
      </c>
      <c r="B33" s="64" t="s">
        <v>224</v>
      </c>
      <c r="C33" s="64" t="s">
        <v>225</v>
      </c>
      <c r="D33" s="64" t="s">
        <v>101</v>
      </c>
      <c r="E33" s="29" t="s">
        <v>102</v>
      </c>
      <c r="F33" s="64" t="s">
        <v>238</v>
      </c>
      <c r="G33" s="64" t="s">
        <v>239</v>
      </c>
      <c r="H33" s="83">
        <v>38400</v>
      </c>
      <c r="I33" s="83">
        <v>38400</v>
      </c>
      <c r="J33" s="23"/>
      <c r="K33" s="23"/>
      <c r="L33" s="83">
        <v>38400</v>
      </c>
      <c r="M33" s="23"/>
      <c r="N33" s="83"/>
      <c r="O33" s="83"/>
      <c r="P33" s="83"/>
      <c r="Q33" s="83"/>
      <c r="R33" s="83"/>
      <c r="S33" s="83"/>
      <c r="T33" s="83"/>
      <c r="U33" s="83"/>
      <c r="V33" s="83"/>
      <c r="W33" s="83"/>
    </row>
    <row r="34" ht="20.25" customHeight="1" spans="1:23">
      <c r="A34" s="150" t="s">
        <v>69</v>
      </c>
      <c r="B34" s="64" t="s">
        <v>224</v>
      </c>
      <c r="C34" s="64" t="s">
        <v>225</v>
      </c>
      <c r="D34" s="64" t="s">
        <v>101</v>
      </c>
      <c r="E34" s="29" t="s">
        <v>102</v>
      </c>
      <c r="F34" s="64" t="s">
        <v>240</v>
      </c>
      <c r="G34" s="64" t="s">
        <v>241</v>
      </c>
      <c r="H34" s="83">
        <v>50000</v>
      </c>
      <c r="I34" s="83">
        <v>50000</v>
      </c>
      <c r="J34" s="23"/>
      <c r="K34" s="23"/>
      <c r="L34" s="83">
        <v>50000</v>
      </c>
      <c r="M34" s="23"/>
      <c r="N34" s="83"/>
      <c r="O34" s="83"/>
      <c r="P34" s="83"/>
      <c r="Q34" s="83"/>
      <c r="R34" s="83"/>
      <c r="S34" s="83"/>
      <c r="T34" s="83"/>
      <c r="U34" s="83"/>
      <c r="V34" s="83"/>
      <c r="W34" s="83"/>
    </row>
    <row r="35" ht="20.25" customHeight="1" spans="1:23">
      <c r="A35" s="150" t="s">
        <v>69</v>
      </c>
      <c r="B35" s="64" t="s">
        <v>224</v>
      </c>
      <c r="C35" s="64" t="s">
        <v>225</v>
      </c>
      <c r="D35" s="64" t="s">
        <v>101</v>
      </c>
      <c r="E35" s="29" t="s">
        <v>102</v>
      </c>
      <c r="F35" s="64" t="s">
        <v>242</v>
      </c>
      <c r="G35" s="64" t="s">
        <v>243</v>
      </c>
      <c r="H35" s="83">
        <v>9600</v>
      </c>
      <c r="I35" s="83">
        <v>9600</v>
      </c>
      <c r="J35" s="23"/>
      <c r="K35" s="23"/>
      <c r="L35" s="83">
        <v>9600</v>
      </c>
      <c r="M35" s="23"/>
      <c r="N35" s="83"/>
      <c r="O35" s="83"/>
      <c r="P35" s="83"/>
      <c r="Q35" s="83"/>
      <c r="R35" s="83"/>
      <c r="S35" s="83"/>
      <c r="T35" s="83"/>
      <c r="U35" s="83"/>
      <c r="V35" s="83"/>
      <c r="W35" s="83"/>
    </row>
    <row r="36" ht="20.25" customHeight="1" spans="1:23">
      <c r="A36" s="150" t="s">
        <v>69</v>
      </c>
      <c r="B36" s="64" t="s">
        <v>224</v>
      </c>
      <c r="C36" s="64" t="s">
        <v>225</v>
      </c>
      <c r="D36" s="64" t="s">
        <v>101</v>
      </c>
      <c r="E36" s="29" t="s">
        <v>102</v>
      </c>
      <c r="F36" s="64" t="s">
        <v>244</v>
      </c>
      <c r="G36" s="64" t="s">
        <v>245</v>
      </c>
      <c r="H36" s="83">
        <v>800000</v>
      </c>
      <c r="I36" s="83">
        <v>800000</v>
      </c>
      <c r="J36" s="23"/>
      <c r="K36" s="23"/>
      <c r="L36" s="83">
        <v>800000</v>
      </c>
      <c r="M36" s="23"/>
      <c r="N36" s="83"/>
      <c r="O36" s="83"/>
      <c r="P36" s="83"/>
      <c r="Q36" s="83"/>
      <c r="R36" s="83"/>
      <c r="S36" s="83"/>
      <c r="T36" s="83"/>
      <c r="U36" s="83"/>
      <c r="V36" s="83"/>
      <c r="W36" s="83"/>
    </row>
    <row r="37" ht="20.25" customHeight="1" spans="1:23">
      <c r="A37" s="150" t="s">
        <v>69</v>
      </c>
      <c r="B37" s="64" t="s">
        <v>224</v>
      </c>
      <c r="C37" s="64" t="s">
        <v>225</v>
      </c>
      <c r="D37" s="64" t="s">
        <v>101</v>
      </c>
      <c r="E37" s="29" t="s">
        <v>102</v>
      </c>
      <c r="F37" s="64" t="s">
        <v>246</v>
      </c>
      <c r="G37" s="64" t="s">
        <v>247</v>
      </c>
      <c r="H37" s="83">
        <v>72000</v>
      </c>
      <c r="I37" s="83">
        <v>72000</v>
      </c>
      <c r="J37" s="23"/>
      <c r="K37" s="23"/>
      <c r="L37" s="83">
        <v>72000</v>
      </c>
      <c r="M37" s="23"/>
      <c r="N37" s="83"/>
      <c r="O37" s="83"/>
      <c r="P37" s="83"/>
      <c r="Q37" s="83"/>
      <c r="R37" s="83"/>
      <c r="S37" s="83"/>
      <c r="T37" s="83"/>
      <c r="U37" s="83"/>
      <c r="V37" s="83"/>
      <c r="W37" s="83"/>
    </row>
    <row r="38" ht="20.25" customHeight="1" spans="1:23">
      <c r="A38" s="150" t="s">
        <v>69</v>
      </c>
      <c r="B38" s="64" t="s">
        <v>248</v>
      </c>
      <c r="C38" s="64" t="s">
        <v>249</v>
      </c>
      <c r="D38" s="64" t="s">
        <v>107</v>
      </c>
      <c r="E38" s="29" t="s">
        <v>108</v>
      </c>
      <c r="F38" s="64" t="s">
        <v>250</v>
      </c>
      <c r="G38" s="64" t="s">
        <v>251</v>
      </c>
      <c r="H38" s="83">
        <v>122400</v>
      </c>
      <c r="I38" s="83">
        <v>122400</v>
      </c>
      <c r="J38" s="23"/>
      <c r="K38" s="23"/>
      <c r="L38" s="83">
        <v>122400</v>
      </c>
      <c r="M38" s="23"/>
      <c r="N38" s="83"/>
      <c r="O38" s="83"/>
      <c r="P38" s="83"/>
      <c r="Q38" s="83"/>
      <c r="R38" s="83"/>
      <c r="S38" s="83"/>
      <c r="T38" s="83"/>
      <c r="U38" s="83"/>
      <c r="V38" s="83"/>
      <c r="W38" s="83"/>
    </row>
    <row r="39" ht="20.25" customHeight="1" spans="1:23">
      <c r="A39" s="150" t="s">
        <v>69</v>
      </c>
      <c r="B39" s="64" t="s">
        <v>252</v>
      </c>
      <c r="C39" s="64" t="s">
        <v>172</v>
      </c>
      <c r="D39" s="64" t="s">
        <v>101</v>
      </c>
      <c r="E39" s="29" t="s">
        <v>102</v>
      </c>
      <c r="F39" s="64" t="s">
        <v>253</v>
      </c>
      <c r="G39" s="64" t="s">
        <v>172</v>
      </c>
      <c r="H39" s="83">
        <v>20000</v>
      </c>
      <c r="I39" s="83">
        <v>20000</v>
      </c>
      <c r="J39" s="23"/>
      <c r="K39" s="23"/>
      <c r="L39" s="83">
        <v>20000</v>
      </c>
      <c r="M39" s="23"/>
      <c r="N39" s="83"/>
      <c r="O39" s="83"/>
      <c r="P39" s="83"/>
      <c r="Q39" s="83"/>
      <c r="R39" s="83"/>
      <c r="S39" s="83"/>
      <c r="T39" s="83"/>
      <c r="U39" s="83"/>
      <c r="V39" s="83"/>
      <c r="W39" s="83"/>
    </row>
    <row r="40" ht="17.25" customHeight="1" spans="1:23">
      <c r="A40" s="32" t="s">
        <v>167</v>
      </c>
      <c r="B40" s="151"/>
      <c r="C40" s="151"/>
      <c r="D40" s="151"/>
      <c r="E40" s="151"/>
      <c r="F40" s="151"/>
      <c r="G40" s="152"/>
      <c r="H40" s="83">
        <v>7042676.36</v>
      </c>
      <c r="I40" s="83">
        <v>7042676.36</v>
      </c>
      <c r="J40" s="83"/>
      <c r="K40" s="83"/>
      <c r="L40" s="83">
        <v>7042676.36</v>
      </c>
      <c r="M40" s="83"/>
      <c r="N40" s="83"/>
      <c r="O40" s="83"/>
      <c r="P40" s="83"/>
      <c r="Q40" s="83"/>
      <c r="R40" s="83"/>
      <c r="S40" s="83"/>
      <c r="T40" s="83"/>
      <c r="U40" s="83"/>
      <c r="V40" s="83"/>
      <c r="W40" s="83"/>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3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D12" sqref="D12"/>
    </sheetView>
  </sheetViews>
  <sheetFormatPr defaultColWidth="8" defaultRowHeight="14.25" customHeight="1"/>
  <cols>
    <col min="1" max="1" width="9" customWidth="1"/>
    <col min="2" max="2" width="11.75" customWidth="1"/>
    <col min="3" max="3" width="28.75" customWidth="1"/>
    <col min="4" max="4" width="20.875" customWidth="1"/>
    <col min="5" max="5" width="9.75" customWidth="1"/>
    <col min="6" max="6" width="15.5" customWidth="1"/>
    <col min="7" max="7" width="8.625" customWidth="1"/>
    <col min="8" max="8" width="15.5" customWidth="1"/>
    <col min="9" max="13" width="17.5" customWidth="1"/>
    <col min="14" max="14" width="10.75" customWidth="1"/>
    <col min="15" max="15" width="11.125" customWidth="1"/>
    <col min="16" max="16" width="9.75" customWidth="1"/>
    <col min="17" max="21" width="17.375" customWidth="1"/>
    <col min="22" max="22" width="17.5" customWidth="1"/>
    <col min="23" max="23" width="17.375" customWidth="1"/>
  </cols>
  <sheetData>
    <row r="1" ht="13.5" customHeight="1" spans="2:23">
      <c r="B1" s="139"/>
      <c r="E1" s="1"/>
      <c r="F1" s="1"/>
      <c r="G1" s="1"/>
      <c r="H1" s="1"/>
      <c r="U1" s="139"/>
      <c r="W1" s="144" t="s">
        <v>254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"单位名称："&amp;"昆明仲裁委员会办公室"</f>
        <v>单位名称：昆明仲裁委员会办公室</v>
      </c>
      <c r="B3" s="5"/>
      <c r="C3" s="5"/>
      <c r="D3" s="5"/>
      <c r="E3" s="5"/>
      <c r="F3" s="5"/>
      <c r="G3" s="5"/>
      <c r="H3" s="5"/>
      <c r="I3" s="6"/>
      <c r="J3" s="6"/>
      <c r="K3" s="6"/>
      <c r="L3" s="6"/>
      <c r="M3" s="6"/>
      <c r="N3" s="6"/>
      <c r="O3" s="6"/>
      <c r="P3" s="6"/>
      <c r="Q3" s="6"/>
      <c r="U3" s="139"/>
      <c r="W3" s="121" t="s">
        <v>1</v>
      </c>
    </row>
    <row r="4" ht="21.75" customHeight="1" spans="1:23">
      <c r="A4" s="8" t="s">
        <v>255</v>
      </c>
      <c r="B4" s="9" t="s">
        <v>177</v>
      </c>
      <c r="C4" s="8" t="s">
        <v>178</v>
      </c>
      <c r="D4" s="8" t="s">
        <v>256</v>
      </c>
      <c r="E4" s="9" t="s">
        <v>179</v>
      </c>
      <c r="F4" s="9" t="s">
        <v>180</v>
      </c>
      <c r="G4" s="9" t="s">
        <v>181</v>
      </c>
      <c r="H4" s="9" t="s">
        <v>182</v>
      </c>
      <c r="I4" s="27" t="s">
        <v>54</v>
      </c>
      <c r="J4" s="10" t="s">
        <v>257</v>
      </c>
      <c r="K4" s="11"/>
      <c r="L4" s="11"/>
      <c r="M4" s="12"/>
      <c r="N4" s="10" t="s">
        <v>185</v>
      </c>
      <c r="O4" s="11"/>
      <c r="P4" s="12"/>
      <c r="Q4" s="9" t="s">
        <v>60</v>
      </c>
      <c r="R4" s="10" t="s">
        <v>61</v>
      </c>
      <c r="S4" s="11"/>
      <c r="T4" s="11"/>
      <c r="U4" s="11"/>
      <c r="V4" s="11"/>
      <c r="W4" s="12"/>
    </row>
    <row r="5" ht="21.75" customHeight="1" spans="1:23">
      <c r="A5" s="13"/>
      <c r="B5" s="28"/>
      <c r="C5" s="13"/>
      <c r="D5" s="13"/>
      <c r="E5" s="14"/>
      <c r="F5" s="14"/>
      <c r="G5" s="14"/>
      <c r="H5" s="14"/>
      <c r="I5" s="28"/>
      <c r="J5" s="140" t="s">
        <v>57</v>
      </c>
      <c r="K5" s="141"/>
      <c r="L5" s="9" t="s">
        <v>58</v>
      </c>
      <c r="M5" s="9" t="s">
        <v>59</v>
      </c>
      <c r="N5" s="9" t="s">
        <v>57</v>
      </c>
      <c r="O5" s="9" t="s">
        <v>58</v>
      </c>
      <c r="P5" s="9" t="s">
        <v>59</v>
      </c>
      <c r="Q5" s="14"/>
      <c r="R5" s="9" t="s">
        <v>56</v>
      </c>
      <c r="S5" s="9" t="s">
        <v>63</v>
      </c>
      <c r="T5" s="9" t="s">
        <v>191</v>
      </c>
      <c r="U5" s="9" t="s">
        <v>65</v>
      </c>
      <c r="V5" s="9" t="s">
        <v>66</v>
      </c>
      <c r="W5" s="9" t="s">
        <v>67</v>
      </c>
    </row>
    <row r="6" ht="21" customHeight="1" spans="1:23">
      <c r="A6" s="28"/>
      <c r="B6" s="28"/>
      <c r="C6" s="28"/>
      <c r="D6" s="28"/>
      <c r="E6" s="28"/>
      <c r="F6" s="28"/>
      <c r="G6" s="28"/>
      <c r="H6" s="28"/>
      <c r="I6" s="28"/>
      <c r="J6" s="142" t="s">
        <v>56</v>
      </c>
      <c r="K6" s="143"/>
      <c r="L6" s="28"/>
      <c r="M6" s="28"/>
      <c r="N6" s="28"/>
      <c r="O6" s="28"/>
      <c r="P6" s="28"/>
      <c r="Q6" s="28"/>
      <c r="R6" s="28"/>
      <c r="S6" s="28"/>
      <c r="T6" s="28"/>
      <c r="U6" s="28"/>
      <c r="V6" s="28"/>
      <c r="W6" s="28"/>
    </row>
    <row r="7" ht="39.75" customHeight="1" spans="1:23">
      <c r="A7" s="16"/>
      <c r="B7" s="18"/>
      <c r="C7" s="16"/>
      <c r="D7" s="16"/>
      <c r="E7" s="17"/>
      <c r="F7" s="17"/>
      <c r="G7" s="17"/>
      <c r="H7" s="17"/>
      <c r="I7" s="18"/>
      <c r="J7" s="70" t="s">
        <v>56</v>
      </c>
      <c r="K7" s="70" t="s">
        <v>258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45" customHeight="1" spans="1:23">
      <c r="A9" s="72" t="s">
        <v>259</v>
      </c>
      <c r="B9" s="72" t="s">
        <v>260</v>
      </c>
      <c r="C9" s="72" t="s">
        <v>261</v>
      </c>
      <c r="D9" s="72" t="s">
        <v>69</v>
      </c>
      <c r="E9" s="72" t="s">
        <v>101</v>
      </c>
      <c r="F9" s="72" t="s">
        <v>102</v>
      </c>
      <c r="G9" s="72" t="s">
        <v>226</v>
      </c>
      <c r="H9" s="72" t="s">
        <v>227</v>
      </c>
      <c r="I9" s="83">
        <v>1526616.8</v>
      </c>
      <c r="J9" s="83">
        <v>1526616.8</v>
      </c>
      <c r="K9" s="83">
        <v>1526616.8</v>
      </c>
      <c r="L9" s="83"/>
      <c r="M9" s="83"/>
      <c r="N9" s="83"/>
      <c r="O9" s="83"/>
      <c r="P9" s="83"/>
      <c r="Q9" s="83"/>
      <c r="R9" s="83"/>
      <c r="S9" s="83"/>
      <c r="T9" s="83"/>
      <c r="U9" s="83"/>
      <c r="V9" s="83"/>
      <c r="W9" s="83"/>
    </row>
    <row r="10" ht="43" customHeight="1" spans="1:23">
      <c r="A10" s="72" t="s">
        <v>259</v>
      </c>
      <c r="B10" s="72" t="s">
        <v>260</v>
      </c>
      <c r="C10" s="72" t="s">
        <v>261</v>
      </c>
      <c r="D10" s="72" t="s">
        <v>69</v>
      </c>
      <c r="E10" s="72" t="s">
        <v>101</v>
      </c>
      <c r="F10" s="72" t="s">
        <v>102</v>
      </c>
      <c r="G10" s="72" t="s">
        <v>238</v>
      </c>
      <c r="H10" s="72" t="s">
        <v>239</v>
      </c>
      <c r="I10" s="83">
        <v>200000</v>
      </c>
      <c r="J10" s="83">
        <v>200000</v>
      </c>
      <c r="K10" s="83">
        <v>200000</v>
      </c>
      <c r="L10" s="83"/>
      <c r="M10" s="83"/>
      <c r="N10" s="83"/>
      <c r="O10" s="83"/>
      <c r="P10" s="83"/>
      <c r="Q10" s="83"/>
      <c r="R10" s="83"/>
      <c r="S10" s="83"/>
      <c r="T10" s="83"/>
      <c r="U10" s="83"/>
      <c r="V10" s="83"/>
      <c r="W10" s="83"/>
    </row>
    <row r="11" ht="42" customHeight="1" spans="1:23">
      <c r="A11" s="72" t="s">
        <v>259</v>
      </c>
      <c r="B11" s="72" t="s">
        <v>260</v>
      </c>
      <c r="C11" s="72" t="s">
        <v>261</v>
      </c>
      <c r="D11" s="72" t="s">
        <v>69</v>
      </c>
      <c r="E11" s="72" t="s">
        <v>101</v>
      </c>
      <c r="F11" s="72" t="s">
        <v>102</v>
      </c>
      <c r="G11" s="72" t="s">
        <v>242</v>
      </c>
      <c r="H11" s="72" t="s">
        <v>243</v>
      </c>
      <c r="I11" s="83">
        <v>100000</v>
      </c>
      <c r="J11" s="83">
        <v>100000</v>
      </c>
      <c r="K11" s="83">
        <v>100000</v>
      </c>
      <c r="L11" s="83"/>
      <c r="M11" s="83"/>
      <c r="N11" s="83"/>
      <c r="O11" s="83"/>
      <c r="P11" s="83"/>
      <c r="Q11" s="83"/>
      <c r="R11" s="83"/>
      <c r="S11" s="83"/>
      <c r="T11" s="83"/>
      <c r="U11" s="83"/>
      <c r="V11" s="83"/>
      <c r="W11" s="83"/>
    </row>
    <row r="12" ht="42" customHeight="1" spans="1:23">
      <c r="A12" s="72" t="s">
        <v>259</v>
      </c>
      <c r="B12" s="72" t="s">
        <v>262</v>
      </c>
      <c r="C12" s="72" t="s">
        <v>263</v>
      </c>
      <c r="D12" s="72" t="s">
        <v>69</v>
      </c>
      <c r="E12" s="72" t="s">
        <v>101</v>
      </c>
      <c r="F12" s="72" t="s">
        <v>102</v>
      </c>
      <c r="G12" s="72" t="s">
        <v>234</v>
      </c>
      <c r="H12" s="72" t="s">
        <v>235</v>
      </c>
      <c r="I12" s="83">
        <v>1733383.2</v>
      </c>
      <c r="J12" s="83">
        <v>1733383.2</v>
      </c>
      <c r="K12" s="83">
        <v>1733383.2</v>
      </c>
      <c r="L12" s="83"/>
      <c r="M12" s="83"/>
      <c r="N12" s="83"/>
      <c r="O12" s="83"/>
      <c r="P12" s="83"/>
      <c r="Q12" s="83"/>
      <c r="R12" s="83"/>
      <c r="S12" s="83"/>
      <c r="T12" s="83"/>
      <c r="U12" s="83"/>
      <c r="V12" s="83"/>
      <c r="W12" s="83"/>
    </row>
    <row r="13" ht="18.75" customHeight="1" spans="1:23">
      <c r="A13" s="32" t="s">
        <v>167</v>
      </c>
      <c r="B13" s="33"/>
      <c r="C13" s="33"/>
      <c r="D13" s="33"/>
      <c r="E13" s="33"/>
      <c r="F13" s="33"/>
      <c r="G13" s="33"/>
      <c r="H13" s="34"/>
      <c r="I13" s="83">
        <v>3560000</v>
      </c>
      <c r="J13" s="83">
        <v>3560000</v>
      </c>
      <c r="K13" s="83">
        <v>3560000</v>
      </c>
      <c r="L13" s="83"/>
      <c r="M13" s="83"/>
      <c r="N13" s="83"/>
      <c r="O13" s="83"/>
      <c r="P13" s="83"/>
      <c r="Q13" s="83"/>
      <c r="R13" s="83"/>
      <c r="S13" s="83"/>
      <c r="T13" s="83"/>
      <c r="U13" s="83"/>
      <c r="V13" s="83"/>
      <c r="W13" s="83"/>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topLeftCell="A9" workbookViewId="0">
      <selection activeCell="A7" sqref="A7"/>
    </sheetView>
  </sheetViews>
  <sheetFormatPr defaultColWidth="8" defaultRowHeight="12" customHeight="1"/>
  <cols>
    <col min="1" max="1" width="30" customWidth="1"/>
    <col min="2" max="2" width="29.375" customWidth="1"/>
    <col min="3" max="5" width="20.625" customWidth="1"/>
    <col min="6" max="6" width="9.875" customWidth="1"/>
    <col min="7" max="7" width="22" customWidth="1"/>
    <col min="8" max="8" width="13.625" customWidth="1"/>
    <col min="9" max="9" width="11.75" customWidth="1"/>
    <col min="10" max="10" width="37.625" customWidth="1"/>
  </cols>
  <sheetData>
    <row r="1" ht="18" customHeight="1" spans="10:10">
      <c r="J1" s="2" t="s">
        <v>264</v>
      </c>
    </row>
    <row r="2" ht="39.75" customHeight="1" spans="1:10">
      <c r="A2" s="68" t="str">
        <f>"2026"&amp;"年部门项目支出绩效目标表"</f>
        <v>2026年部门项目支出绩效目标表</v>
      </c>
      <c r="B2" s="3"/>
      <c r="C2" s="3"/>
      <c r="D2" s="3"/>
      <c r="E2" s="3"/>
      <c r="F2" s="69"/>
      <c r="G2" s="3"/>
      <c r="H2" s="69"/>
      <c r="I2" s="69"/>
      <c r="J2" s="3"/>
    </row>
    <row r="3" ht="17.25" customHeight="1" spans="1:1">
      <c r="A3" s="4" t="str">
        <f>"单位名称："&amp;"昆明仲裁委员会办公室"</f>
        <v>单位名称：昆明仲裁委员会办公室</v>
      </c>
    </row>
    <row r="4" ht="44.25" customHeight="1" spans="1:10">
      <c r="A4" s="70" t="s">
        <v>265</v>
      </c>
      <c r="B4" s="70" t="s">
        <v>266</v>
      </c>
      <c r="C4" s="70" t="s">
        <v>267</v>
      </c>
      <c r="D4" s="70" t="s">
        <v>268</v>
      </c>
      <c r="E4" s="70" t="s">
        <v>269</v>
      </c>
      <c r="F4" s="71" t="s">
        <v>270</v>
      </c>
      <c r="G4" s="70" t="s">
        <v>271</v>
      </c>
      <c r="H4" s="71" t="s">
        <v>272</v>
      </c>
      <c r="I4" s="71" t="s">
        <v>273</v>
      </c>
      <c r="J4" s="70" t="s">
        <v>274</v>
      </c>
    </row>
    <row r="5" ht="18.75" customHeight="1" spans="1:10">
      <c r="A5" s="136">
        <v>1</v>
      </c>
      <c r="B5" s="136">
        <v>2</v>
      </c>
      <c r="C5" s="136">
        <v>3</v>
      </c>
      <c r="D5" s="136">
        <v>4</v>
      </c>
      <c r="E5" s="136">
        <v>5</v>
      </c>
      <c r="F5" s="36">
        <v>6</v>
      </c>
      <c r="G5" s="136">
        <v>7</v>
      </c>
      <c r="H5" s="36">
        <v>8</v>
      </c>
      <c r="I5" s="36">
        <v>9</v>
      </c>
      <c r="J5" s="136">
        <v>10</v>
      </c>
    </row>
    <row r="6" ht="42" customHeight="1" spans="1:10">
      <c r="A6" s="29" t="s">
        <v>69</v>
      </c>
      <c r="B6" s="72"/>
      <c r="C6" s="72"/>
      <c r="D6" s="72"/>
      <c r="E6" s="54"/>
      <c r="F6" s="73"/>
      <c r="G6" s="54"/>
      <c r="H6" s="73"/>
      <c r="I6" s="73"/>
      <c r="J6" s="54"/>
    </row>
    <row r="7" ht="42" customHeight="1" spans="1:10">
      <c r="A7" s="137" t="s">
        <v>69</v>
      </c>
      <c r="B7" s="20"/>
      <c r="C7" s="20"/>
      <c r="D7" s="20"/>
      <c r="E7" s="29"/>
      <c r="F7" s="20"/>
      <c r="G7" s="29"/>
      <c r="H7" s="20"/>
      <c r="I7" s="20"/>
      <c r="J7" s="29"/>
    </row>
    <row r="8" ht="42" customHeight="1" spans="1:10">
      <c r="A8" s="138" t="s">
        <v>261</v>
      </c>
      <c r="B8" s="20" t="s">
        <v>275</v>
      </c>
      <c r="C8" s="20" t="s">
        <v>276</v>
      </c>
      <c r="D8" s="20" t="s">
        <v>277</v>
      </c>
      <c r="E8" s="29" t="s">
        <v>278</v>
      </c>
      <c r="F8" s="20" t="s">
        <v>279</v>
      </c>
      <c r="G8" s="29" t="s">
        <v>280</v>
      </c>
      <c r="H8" s="20" t="s">
        <v>281</v>
      </c>
      <c r="I8" s="20" t="s">
        <v>282</v>
      </c>
      <c r="J8" s="29" t="s">
        <v>283</v>
      </c>
    </row>
    <row r="9" ht="42" customHeight="1" spans="1:10">
      <c r="A9" s="138" t="s">
        <v>261</v>
      </c>
      <c r="B9" s="20" t="s">
        <v>275</v>
      </c>
      <c r="C9" s="20" t="s">
        <v>276</v>
      </c>
      <c r="D9" s="20" t="s">
        <v>277</v>
      </c>
      <c r="E9" s="29" t="s">
        <v>284</v>
      </c>
      <c r="F9" s="20" t="s">
        <v>279</v>
      </c>
      <c r="G9" s="29" t="s">
        <v>285</v>
      </c>
      <c r="H9" s="20" t="s">
        <v>281</v>
      </c>
      <c r="I9" s="20" t="s">
        <v>282</v>
      </c>
      <c r="J9" s="29" t="s">
        <v>286</v>
      </c>
    </row>
    <row r="10" ht="42" customHeight="1" spans="1:10">
      <c r="A10" s="138" t="s">
        <v>261</v>
      </c>
      <c r="B10" s="20" t="s">
        <v>275</v>
      </c>
      <c r="C10" s="20" t="s">
        <v>276</v>
      </c>
      <c r="D10" s="20" t="s">
        <v>287</v>
      </c>
      <c r="E10" s="29" t="s">
        <v>288</v>
      </c>
      <c r="F10" s="20" t="s">
        <v>279</v>
      </c>
      <c r="G10" s="29" t="s">
        <v>289</v>
      </c>
      <c r="H10" s="20" t="s">
        <v>290</v>
      </c>
      <c r="I10" s="20" t="s">
        <v>282</v>
      </c>
      <c r="J10" s="29" t="s">
        <v>291</v>
      </c>
    </row>
    <row r="11" ht="42" customHeight="1" spans="1:10">
      <c r="A11" s="138" t="s">
        <v>261</v>
      </c>
      <c r="B11" s="20" t="s">
        <v>275</v>
      </c>
      <c r="C11" s="20" t="s">
        <v>276</v>
      </c>
      <c r="D11" s="20" t="s">
        <v>292</v>
      </c>
      <c r="E11" s="29" t="s">
        <v>293</v>
      </c>
      <c r="F11" s="20" t="s">
        <v>294</v>
      </c>
      <c r="G11" s="29" t="s">
        <v>85</v>
      </c>
      <c r="H11" s="20" t="s">
        <v>295</v>
      </c>
      <c r="I11" s="20" t="s">
        <v>282</v>
      </c>
      <c r="J11" s="29" t="s">
        <v>296</v>
      </c>
    </row>
    <row r="12" ht="42" customHeight="1" spans="1:10">
      <c r="A12" s="138" t="s">
        <v>261</v>
      </c>
      <c r="B12" s="20" t="s">
        <v>275</v>
      </c>
      <c r="C12" s="20" t="s">
        <v>297</v>
      </c>
      <c r="D12" s="20" t="s">
        <v>298</v>
      </c>
      <c r="E12" s="29" t="s">
        <v>299</v>
      </c>
      <c r="F12" s="20" t="s">
        <v>279</v>
      </c>
      <c r="G12" s="29" t="s">
        <v>300</v>
      </c>
      <c r="H12" s="20" t="s">
        <v>301</v>
      </c>
      <c r="I12" s="20" t="s">
        <v>282</v>
      </c>
      <c r="J12" s="29" t="s">
        <v>302</v>
      </c>
    </row>
    <row r="13" ht="42" customHeight="1" spans="1:10">
      <c r="A13" s="138" t="s">
        <v>261</v>
      </c>
      <c r="B13" s="20" t="s">
        <v>275</v>
      </c>
      <c r="C13" s="20" t="s">
        <v>297</v>
      </c>
      <c r="D13" s="20" t="s">
        <v>298</v>
      </c>
      <c r="E13" s="29" t="s">
        <v>303</v>
      </c>
      <c r="F13" s="20" t="s">
        <v>279</v>
      </c>
      <c r="G13" s="29" t="s">
        <v>285</v>
      </c>
      <c r="H13" s="20" t="s">
        <v>301</v>
      </c>
      <c r="I13" s="20" t="s">
        <v>282</v>
      </c>
      <c r="J13" s="29" t="s">
        <v>304</v>
      </c>
    </row>
    <row r="14" ht="42" customHeight="1" spans="1:10">
      <c r="A14" s="138" t="s">
        <v>261</v>
      </c>
      <c r="B14" s="20" t="s">
        <v>275</v>
      </c>
      <c r="C14" s="20" t="s">
        <v>305</v>
      </c>
      <c r="D14" s="20" t="s">
        <v>306</v>
      </c>
      <c r="E14" s="29" t="s">
        <v>307</v>
      </c>
      <c r="F14" s="20" t="s">
        <v>279</v>
      </c>
      <c r="G14" s="29" t="s">
        <v>308</v>
      </c>
      <c r="H14" s="20" t="s">
        <v>290</v>
      </c>
      <c r="I14" s="20" t="s">
        <v>309</v>
      </c>
      <c r="J14" s="29" t="s">
        <v>310</v>
      </c>
    </row>
    <row r="15" ht="42" customHeight="1" spans="1:10">
      <c r="A15" s="138" t="s">
        <v>263</v>
      </c>
      <c r="B15" s="20" t="s">
        <v>311</v>
      </c>
      <c r="C15" s="20" t="s">
        <v>276</v>
      </c>
      <c r="D15" s="20" t="s">
        <v>277</v>
      </c>
      <c r="E15" s="29" t="s">
        <v>312</v>
      </c>
      <c r="F15" s="20" t="s">
        <v>313</v>
      </c>
      <c r="G15" s="29" t="s">
        <v>314</v>
      </c>
      <c r="H15" s="20" t="s">
        <v>315</v>
      </c>
      <c r="I15" s="20" t="s">
        <v>282</v>
      </c>
      <c r="J15" s="29" t="s">
        <v>316</v>
      </c>
    </row>
    <row r="16" ht="42" customHeight="1" spans="1:10">
      <c r="A16" s="138" t="s">
        <v>263</v>
      </c>
      <c r="B16" s="20" t="s">
        <v>311</v>
      </c>
      <c r="C16" s="20" t="s">
        <v>297</v>
      </c>
      <c r="D16" s="20" t="s">
        <v>317</v>
      </c>
      <c r="E16" s="29" t="s">
        <v>318</v>
      </c>
      <c r="F16" s="20" t="s">
        <v>279</v>
      </c>
      <c r="G16" s="29" t="s">
        <v>84</v>
      </c>
      <c r="H16" s="20" t="s">
        <v>319</v>
      </c>
      <c r="I16" s="20" t="s">
        <v>282</v>
      </c>
      <c r="J16" s="29" t="s">
        <v>320</v>
      </c>
    </row>
    <row r="17" ht="51" customHeight="1" spans="1:10">
      <c r="A17" s="138" t="s">
        <v>263</v>
      </c>
      <c r="B17" s="20" t="s">
        <v>311</v>
      </c>
      <c r="C17" s="20" t="s">
        <v>305</v>
      </c>
      <c r="D17" s="20" t="s">
        <v>306</v>
      </c>
      <c r="E17" s="29" t="s">
        <v>321</v>
      </c>
      <c r="F17" s="20" t="s">
        <v>279</v>
      </c>
      <c r="G17" s="29" t="s">
        <v>322</v>
      </c>
      <c r="H17" s="20" t="s">
        <v>290</v>
      </c>
      <c r="I17" s="20" t="s">
        <v>309</v>
      </c>
      <c r="J17" s="29" t="s">
        <v>323</v>
      </c>
    </row>
    <row r="18" ht="42" customHeight="1" spans="1:10">
      <c r="A18" s="138" t="s">
        <v>263</v>
      </c>
      <c r="B18" s="20" t="s">
        <v>311</v>
      </c>
      <c r="C18" s="20" t="s">
        <v>324</v>
      </c>
      <c r="D18" s="20" t="s">
        <v>325</v>
      </c>
      <c r="E18" s="29" t="s">
        <v>326</v>
      </c>
      <c r="F18" s="20" t="s">
        <v>313</v>
      </c>
      <c r="G18" s="29" t="s">
        <v>327</v>
      </c>
      <c r="H18" s="20" t="s">
        <v>301</v>
      </c>
      <c r="I18" s="20" t="s">
        <v>282</v>
      </c>
      <c r="J18" s="29" t="s">
        <v>320</v>
      </c>
    </row>
  </sheetData>
  <mergeCells count="6">
    <mergeCell ref="A2:J2"/>
    <mergeCell ref="A3:H3"/>
    <mergeCell ref="A8:A14"/>
    <mergeCell ref="A15:A18"/>
    <mergeCell ref="B8:B14"/>
    <mergeCell ref="B15:B1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2026-02-12T23:02:00Z</dcterms:created>
  <dcterms:modified xsi:type="dcterms:W3CDTF">2026-02-26T01:16:58Z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025E64469DDDE3151A7B8D697FF54EEC_42</vt:lpwstr>
  </property>
  <property fmtid="{D5CDD505-2E9C-101B-9397-08002B2CF9AE}" pid="3" name="KSOProductBuildVer">
    <vt:lpwstr>2052-11.8.2.12089</vt:lpwstr>
  </property>
</Properties>
</file>